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SRE\DHS\Projects\Wealth_Index\To be uploaded\Kenya MIS 2020\"/>
    </mc:Choice>
  </mc:AlternateContent>
  <xr:revisionPtr revIDLastSave="0" documentId="8_{97B4A373-8B30-48D6-BB7B-3509BDE5DA27}" xr6:coauthVersionLast="47" xr6:coauthVersionMax="47" xr10:uidLastSave="{00000000-0000-0000-0000-000000000000}"/>
  <bookViews>
    <workbookView xWindow="28800" yWindow="3570" windowWidth="17280" windowHeight="8970" activeTab="2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2" i="4" l="1"/>
  <c r="M119" i="1"/>
  <c r="M122" i="2"/>
  <c r="M142" i="1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L119" i="2"/>
  <c r="L120" i="2"/>
  <c r="L121" i="2"/>
  <c r="L123" i="2"/>
  <c r="L124" i="2"/>
  <c r="L125" i="2"/>
  <c r="L126" i="2"/>
  <c r="L127" i="2"/>
  <c r="L128" i="2"/>
  <c r="L129" i="2"/>
  <c r="L130" i="2"/>
  <c r="K119" i="2"/>
  <c r="K120" i="2"/>
  <c r="K121" i="2"/>
  <c r="K123" i="2"/>
  <c r="K124" i="2"/>
  <c r="K125" i="2"/>
  <c r="K126" i="2"/>
  <c r="K127" i="2"/>
  <c r="K128" i="2"/>
  <c r="K129" i="2"/>
  <c r="K130" i="2"/>
  <c r="M145" i="2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L105" i="1"/>
  <c r="K105" i="1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<sst xmlns="http://schemas.openxmlformats.org/spreadsheetml/2006/main" count="1050" uniqueCount="207">
  <si>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</si>
  <si>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</si>
  <si>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</si>
  <si>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</si>
  <si>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</si>
  <si>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</si>
  <si>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</si>
  <si>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</si>
  <si>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</si>
  <si>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</si>
  <si>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</si>
  <si>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</si>
  <si>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</si>
  <si>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</si>
  <si>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</si>
  <si>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</si>
  <si>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</si>
  <si>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</si>
  <si>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</si>
  <si>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</si>
  <si>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</si>
  <si>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</si>
  <si>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</si>
  <si>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</si>
  <si>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</si>
  <si>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</si>
  <si>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</si>
  <si>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</si>
  <si>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</si>
  <si>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</si>
  <si>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</si>
  <si>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</si>
  <si>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</si>
  <si>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</si>
  <si>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</si>
  <si>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</si>
  <si>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</si>
  <si>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</si>
  <si>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</si>
  <si>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</si>
  <si>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</si>
  <si>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</si>
  <si>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</si>
  <si>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</si>
  <si>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</si>
  <si>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</si>
  <si>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</si>
  <si>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</si>
  <si>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</si>
  <si>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</si>
  <si>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</si>
  <si>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QH101_21 Source of drinking water: Tube well or borehole</t>
  </si>
  <si>
    <t>QH101_51 Source of drinking water: Rainwater</t>
  </si>
  <si>
    <t>QH101_81 Source of drinking water: Surface water (river/dam/lake/pond/stream/canal/irrigation channel)</t>
  </si>
  <si>
    <t>QH101_91 Source of drinking water: Bottled water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</si>
  <si>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</si>
  <si>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</si>
  <si>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</si>
  <si>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</si>
  <si>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</si>
  <si>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</si>
  <si>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</si>
  <si>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</si>
  <si>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</si>
  <si>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</si>
  <si>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</si>
  <si>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</si>
  <si>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</si>
  <si>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</si>
  <si>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</si>
  <si>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</si>
  <si>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</si>
  <si>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</si>
  <si>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</si>
  <si>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</si>
  <si>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</si>
  <si>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</si>
  <si>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QH101_61 Source of drinking water: Tanker truck</t>
  </si>
  <si>
    <t>QH101_71 Source of drinking water: Cart with small tank</t>
  </si>
  <si>
    <t>QH105_11 Type of toilet facility: Flush to piped sewer system</t>
  </si>
  <si>
    <t>QH105_12 Type of toilet facility: Flush to septic tank</t>
  </si>
  <si>
    <t>QH105_13 Type of toilet facility: Flush to pit latrine</t>
  </si>
  <si>
    <t>QH105_14 Type of toilet facility: Flush to somewhere else</t>
  </si>
  <si>
    <t>QH105_15 Type of toilet facility: Flush, don't know where</t>
  </si>
  <si>
    <t>QH105_21 Type of toilet facility: Ventilated improved pit latrine</t>
  </si>
  <si>
    <t>QH105_22 Type of toilet facility: Pit latrine with slab</t>
  </si>
  <si>
    <t>QH105_23 Type of toilet facility: Pit latrine without slab/open pit</t>
  </si>
  <si>
    <t>QH105_31 Type of toilet facility: Composting toilet</t>
  </si>
  <si>
    <t>QH105_41 Type of toilet facility: Bucket toilet</t>
  </si>
  <si>
    <t>QH105_51 Type of toilet facility: Hanging toilet/hanging latrine</t>
  </si>
  <si>
    <t>QH105_61 Type of toilet facility: No facility/bush/field</t>
  </si>
  <si>
    <t>QH105_11_sh Type of toilet facility: Flush to piped sewer system - shared</t>
  </si>
  <si>
    <t>QH105_12_sh Type of toilet facility: Flush to septic tank - shared</t>
  </si>
  <si>
    <t>QH105_13_sh Type of toilet facility: Flush to pit latrine - shared</t>
  </si>
  <si>
    <t>QH105_14_sh Type of toilet facility: Flush to somewhere else - shared</t>
  </si>
  <si>
    <t>QH105_21_sh Type of toilet facility: Ventilated improved pit latrine - shared</t>
  </si>
  <si>
    <t>QH105_22_sh Type of toilet facility: Pit latrine with slab - shared</t>
  </si>
  <si>
    <t>QH105_23_sh Type of toilet facility: Pit latrine without slab/open pit - shared</t>
  </si>
  <si>
    <t>QH105_31_sh Type of toilet facility: Composting toilet - shared</t>
  </si>
  <si>
    <t>QH105_41_sh Type of toilet facility: Bucket toilet - shared</t>
  </si>
  <si>
    <t>QH105_51_sh Type of toilet facility: Hanging toilet/hanging latrine - shared</t>
  </si>
  <si>
    <t>QH105_96_sh Type of toilet facility: Other - shared</t>
  </si>
  <si>
    <t>QH109_1 Type of cooking device: Electric stove</t>
  </si>
  <si>
    <t>QH109_2 Type of cooking device: Solar cooker</t>
  </si>
  <si>
    <t>QH109_3 Type of cooking device: Liquefied petroleum gas (LPG)/cooking gas stove</t>
  </si>
  <si>
    <t>QH109_4 Type of cooking device: Piped natural gas stove</t>
  </si>
  <si>
    <t>QH109_5 Type of cooking device: Biogas stove</t>
  </si>
  <si>
    <t>QH109_6 Type of cooking device: Liquid fuel stove</t>
  </si>
  <si>
    <t>QH109_7 Type of cooking device: Manufactured solid fuel stove</t>
  </si>
  <si>
    <t>QH109_8 Type of cooking device: Traditional solid fuel stove</t>
  </si>
  <si>
    <t>QH109_9 Type of cooking device: Three stone stove/open fire</t>
  </si>
  <si>
    <t>QH109_95 Type of cooking device: No food cooked in household</t>
  </si>
  <si>
    <t>QH110_3 Type of fuel/energy source for cooking device: Kerosene/paraffin, gasoline/diesel</t>
  </si>
  <si>
    <t>QH110_4 Type of fuel/energy source for cooking device: Coal/lignite</t>
  </si>
  <si>
    <t>QH110_5 Type of fuel/energy source for cooking device: Charcoal</t>
  </si>
  <si>
    <t>QH110_6 Type of fuel/energy source for cooking device: Wood</t>
  </si>
  <si>
    <t>QH110_7 Type of fuel/energy source for cooking device: Straw/shrubs/grass</t>
  </si>
  <si>
    <t>QH110_8 Type of fuel/energy source for cooking device: Agricultural crop</t>
  </si>
  <si>
    <t>QH110_96 Type of fuel/energy source for cooking device: Other</t>
  </si>
  <si>
    <t>QH116A Electricity</t>
  </si>
  <si>
    <t>QH116B Radio</t>
  </si>
  <si>
    <t>QH116C Television</t>
  </si>
  <si>
    <t>QH116D Telephone (non-mobile)</t>
  </si>
  <si>
    <t>QH116E Computer</t>
  </si>
  <si>
    <t>QH116F Refrigerator</t>
  </si>
  <si>
    <t>QH116G Solar Panel</t>
  </si>
  <si>
    <t>QH116H Table</t>
  </si>
  <si>
    <t>QH116I Chair</t>
  </si>
  <si>
    <t>QH116J Sofa</t>
  </si>
  <si>
    <t>QH116K Bed</t>
  </si>
  <si>
    <t>QH116L Cupboard</t>
  </si>
  <si>
    <t>QH116M Clock</t>
  </si>
  <si>
    <t>QH116N Microwave oven</t>
  </si>
  <si>
    <t>QH116O DVD player</t>
  </si>
  <si>
    <t>QH116P CD player</t>
  </si>
  <si>
    <t>QH117A Watch</t>
  </si>
  <si>
    <t>QH117B Mobile telephone</t>
  </si>
  <si>
    <t>QH117C Bicycle</t>
  </si>
  <si>
    <t>QH117D Motorcycle or scooter</t>
  </si>
  <si>
    <t>QH117E Animal-drawn cart</t>
  </si>
  <si>
    <t>QH117F Car or Truck</t>
  </si>
  <si>
    <t>QH117G Boat with a motor</t>
  </si>
  <si>
    <t>QH118 Bank account</t>
  </si>
  <si>
    <t>QH119 Member use phone for financial transactions</t>
  </si>
  <si>
    <t>QH132_11 Main floor material: Earth/sand</t>
  </si>
  <si>
    <t>QH132_12 Main floor material: Dung</t>
  </si>
  <si>
    <t>QH132_21 Main floor material: Wood planks</t>
  </si>
  <si>
    <t>QH132_32 Main floor material: Vinyl or asphalt strips</t>
  </si>
  <si>
    <t>QH132_33 Main floor material: Ceramic tiles</t>
  </si>
  <si>
    <t>QH132_34 Main floor material: Cement</t>
  </si>
  <si>
    <t>QH132_35 Main floor material: Carpet</t>
  </si>
  <si>
    <t>QH132_96 Main floor material: Other</t>
  </si>
  <si>
    <t>QH133_11 Main roof material: No roof</t>
  </si>
  <si>
    <t>QH133_12 Main roof material: Thatch/palm leaf, sod</t>
  </si>
  <si>
    <t>QH133_21 Main roof material: Rustic mat</t>
  </si>
  <si>
    <t>QH133_22 Main roof material: Palm/bamboo</t>
  </si>
  <si>
    <t>QH133_23 Main roof material: Wood planks</t>
  </si>
  <si>
    <t>QH133_24 Main roof material: Cardboard</t>
  </si>
  <si>
    <t>QH133_31 Main roof material: Iron sheets</t>
  </si>
  <si>
    <t>QH133_32 Main roof material: Wood</t>
  </si>
  <si>
    <t>QH133_33 Main roof material: Calamine/cement fiber</t>
  </si>
  <si>
    <t>QH133_34 Main roof material: Brick/clay tiles</t>
  </si>
  <si>
    <t>QH133_35 Main roof material: Cement</t>
  </si>
  <si>
    <t>QH133_36 Main roof material: Roofing shingles</t>
  </si>
  <si>
    <t>QH133_96 Main roof material: Other</t>
  </si>
  <si>
    <t>QH134_11 Main wall material: No walls</t>
  </si>
  <si>
    <t>QH134_12 Main wall material: Cane/palm/trunks</t>
  </si>
  <si>
    <t>QH134_13 Main wall material: Dirt</t>
  </si>
  <si>
    <t>QH134_21 Main wall material: Bamboo with mud</t>
  </si>
  <si>
    <t>QH134_22 Main wall material: Stone with mud</t>
  </si>
  <si>
    <t>QH134_23 Main wall material: Uncovered adobe</t>
  </si>
  <si>
    <t>QH134_24 Main wall material: Plywood</t>
  </si>
  <si>
    <t>QH134_25 Main wall material: Cardboard</t>
  </si>
  <si>
    <t>QH134_26 Main wall material: Reused wood</t>
  </si>
  <si>
    <t>QH134_31 Main wall material: Cement</t>
  </si>
  <si>
    <t>QH134_32 Main wall material: Stone with lime/cement</t>
  </si>
  <si>
    <t>QH134_33 Main wall material: Bricks</t>
  </si>
  <si>
    <t>QH134_34 Main wall material: Cement blocks</t>
  </si>
  <si>
    <t>QH134_35 Main wall material: Covered adobe</t>
  </si>
  <si>
    <t>QH134_36 Main wall material: Wood planks/shingles</t>
  </si>
  <si>
    <t>QH134_96 Main wall material: Other</t>
  </si>
  <si>
    <t>QH113A_1 Cows/bulls: 1-4</t>
  </si>
  <si>
    <t>QH113A_2 Cows/bulls: 5-9</t>
  </si>
  <si>
    <t>QH113A_3 Cows/bulls: 10+</t>
  </si>
  <si>
    <t>QH113B_1 Other cattle: 1-4</t>
  </si>
  <si>
    <t>QH113B_2 Other cattle: 5-9</t>
  </si>
  <si>
    <t>QH113B_3 Other cattle: 10+</t>
  </si>
  <si>
    <t>QH113C_1 Horses: 1+</t>
  </si>
  <si>
    <t>QH113D_1 Donkeys: 1-4</t>
  </si>
  <si>
    <t>QH113D_2 Donkeys: 5+</t>
  </si>
  <si>
    <t>QH113E_1 Mules: 1+</t>
  </si>
  <si>
    <t>QH113F_1 Goats: 1-4</t>
  </si>
  <si>
    <t>QH113F_2 Goats: 5-9</t>
  </si>
  <si>
    <t>QH113F_3 Goats: 10+</t>
  </si>
  <si>
    <t>QH113G_1 Sheep: 1-4</t>
  </si>
  <si>
    <t>QH113G_2 Sheep: 5-9</t>
  </si>
  <si>
    <t>QH113G_3 Sheep: 10+</t>
  </si>
  <si>
    <t>QH113H_1 Chickens or other poultry: 1-9</t>
  </si>
  <si>
    <t>QH113H_2 Chickens or other poultry: 10-29</t>
  </si>
  <si>
    <t>QH113H_3 Chickens or other poultry: 30+</t>
  </si>
  <si>
    <t>QH113I_1 Pigs: 1-4</t>
  </si>
  <si>
    <t>QH113I_2 Pigs: 5-9</t>
  </si>
  <si>
    <t>QH113I_3 Pigs: 10+</t>
  </si>
  <si>
    <t>Combined Score= .540 + .002 * Urban Score</t>
  </si>
  <si>
    <t xml:space="preserve">Combined Score= -.412 + .003 * Rural Score </t>
  </si>
  <si>
    <t>a. Multiple modes exist. The smallest value is shown</t>
  </si>
  <si>
    <r>
      <t>1.03818</t>
    </r>
    <r>
      <rPr>
        <vertAlign val="superscript"/>
        <sz val="9"/>
        <color indexed="8"/>
        <rFont val="Arial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</si>
</sst>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73" fontId="5" fillId="0" borderId="29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72" fontId="5" fillId="0" borderId="18" xfId="2" applyNumberFormat="1" applyFont="1" applyBorder="1" applyAlignment="1">
      <alignment horizontal="right" vertical="center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5" fillId="0" borderId="4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0" fontId="5" fillId="0" borderId="10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71" fontId="5" fillId="0" borderId="15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6" xfId="4" applyFont="1" applyBorder="1" applyAlignment="1">
      <alignment horizontal="center" wrapText="1"/>
    </xf>
    <xf numFmtId="0" fontId="5" fillId="0" borderId="22" xfId="4" applyFont="1" applyBorder="1" applyAlignment="1">
      <alignment horizontal="left" vertical="top" wrapText="1"/>
    </xf>
    <xf numFmtId="0" fontId="4" fillId="0" borderId="0" xfId="4"/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165" fontId="5" fillId="0" borderId="14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0" fontId="5" fillId="0" borderId="9" xfId="4" applyFont="1" applyBorder="1" applyAlignment="1">
      <alignment horizontal="left" vertical="top" wrapText="1"/>
    </xf>
    <xf numFmtId="171" fontId="5" fillId="0" borderId="18" xfId="4" applyNumberFormat="1" applyFont="1" applyBorder="1" applyAlignment="1">
      <alignment horizontal="right" vertical="center"/>
    </xf>
    <xf numFmtId="171" fontId="5" fillId="0" borderId="17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2" fillId="0" borderId="0" xfId="4" applyFont="1" applyBorder="1" applyAlignment="1">
      <alignment horizontal="center" vertical="center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8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vertical="top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0" xfId="1" applyFont="1" applyBorder="1" applyAlignment="1">
      <alignment horizontal="center" wrapText="1"/>
    </xf>
    <xf numFmtId="0" fontId="5" fillId="0" borderId="37" xfId="1" applyFont="1" applyBorder="1" applyAlignment="1">
      <alignment horizontal="center" wrapText="1"/>
    </xf>
    <xf numFmtId="166" fontId="5" fillId="0" borderId="38" xfId="1" applyNumberFormat="1" applyFont="1" applyBorder="1" applyAlignment="1">
      <alignment horizontal="right" vertical="center"/>
    </xf>
    <xf numFmtId="166" fontId="5" fillId="0" borderId="39" xfId="1" applyNumberFormat="1" applyFont="1" applyBorder="1" applyAlignment="1">
      <alignment horizontal="right" vertical="center"/>
    </xf>
    <xf numFmtId="166" fontId="5" fillId="0" borderId="4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8" xfId="1" applyFont="1" applyBorder="1" applyAlignment="1">
      <alignment horizontal="left" wrapText="1"/>
    </xf>
    <xf numFmtId="0" fontId="5" fillId="0" borderId="3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41" xfId="1" applyFont="1" applyBorder="1" applyAlignment="1">
      <alignment horizontal="center" wrapText="1"/>
    </xf>
    <xf numFmtId="0" fontId="5" fillId="0" borderId="42" xfId="1" applyFont="1" applyBorder="1" applyAlignment="1">
      <alignment horizontal="center"/>
    </xf>
    <xf numFmtId="165" fontId="5" fillId="0" borderId="43" xfId="1" applyNumberFormat="1" applyFont="1" applyBorder="1" applyAlignment="1">
      <alignment horizontal="right" vertical="center"/>
    </xf>
    <xf numFmtId="165" fontId="5" fillId="0" borderId="44" xfId="1" applyNumberFormat="1" applyFont="1" applyBorder="1" applyAlignment="1">
      <alignment horizontal="right" vertical="center"/>
    </xf>
    <xf numFmtId="165" fontId="5" fillId="0" borderId="45" xfId="1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4" fontId="5" fillId="0" borderId="17" xfId="2" applyNumberFormat="1" applyFont="1" applyBorder="1" applyAlignment="1">
      <alignment horizontal="right" vertical="center"/>
    </xf>
    <xf numFmtId="0" fontId="5" fillId="0" borderId="33" xfId="2" applyFont="1" applyBorder="1" applyAlignment="1">
      <alignment horizontal="center" wrapText="1"/>
    </xf>
    <xf numFmtId="166" fontId="5" fillId="0" borderId="34" xfId="2" applyNumberFormat="1" applyFont="1" applyBorder="1" applyAlignment="1">
      <alignment horizontal="right" vertical="center"/>
    </xf>
    <xf numFmtId="166" fontId="5" fillId="0" borderId="35" xfId="2" applyNumberFormat="1" applyFont="1" applyBorder="1" applyAlignment="1">
      <alignment horizontal="right" vertical="center"/>
    </xf>
    <xf numFmtId="166" fontId="5" fillId="0" borderId="36" xfId="2" applyNumberFormat="1" applyFont="1" applyBorder="1" applyAlignment="1">
      <alignment horizontal="right" vertical="center"/>
    </xf>
    <xf numFmtId="0" fontId="4" fillId="0" borderId="0" xfId="2" applyBorder="1"/>
    <xf numFmtId="0" fontId="5" fillId="0" borderId="0" xfId="2" applyFont="1" applyBorder="1" applyAlignment="1">
      <alignment horizontal="left" wrapText="1"/>
    </xf>
    <xf numFmtId="0" fontId="5" fillId="0" borderId="46" xfId="2" applyFont="1" applyBorder="1" applyAlignment="1">
      <alignment horizontal="center" wrapText="1"/>
    </xf>
    <xf numFmtId="0" fontId="5" fillId="0" borderId="47" xfId="2" applyFont="1" applyBorder="1" applyAlignment="1">
      <alignment horizontal="center"/>
    </xf>
    <xf numFmtId="165" fontId="5" fillId="0" borderId="4" xfId="2" applyNumberFormat="1" applyFont="1" applyBorder="1" applyAlignment="1">
      <alignment horizontal="right" vertical="center"/>
    </xf>
    <xf numFmtId="165" fontId="5" fillId="0" borderId="22" xfId="2" applyNumberFormat="1" applyFont="1" applyBorder="1" applyAlignment="1">
      <alignment horizontal="right" vertical="center"/>
    </xf>
    <xf numFmtId="165" fontId="5" fillId="0" borderId="9" xfId="2" applyNumberFormat="1" applyFont="1" applyBorder="1" applyAlignment="1">
      <alignment horizontal="right" vertical="center"/>
    </xf>
    <xf numFmtId="0" fontId="5" fillId="0" borderId="48" xfId="2" applyFont="1" applyBorder="1" applyAlignment="1">
      <alignment horizontal="left" wrapText="1"/>
    </xf>
    <xf numFmtId="0" fontId="5" fillId="0" borderId="49" xfId="2" applyFont="1" applyBorder="1" applyAlignment="1">
      <alignment horizontal="left" wrapText="1"/>
    </xf>
    <xf numFmtId="0" fontId="5" fillId="0" borderId="43" xfId="2" applyFont="1" applyBorder="1" applyAlignment="1">
      <alignment horizontal="left" vertical="top" wrapText="1"/>
    </xf>
    <xf numFmtId="0" fontId="5" fillId="0" borderId="44" xfId="2" applyFont="1" applyBorder="1" applyAlignment="1">
      <alignment horizontal="left" vertical="top" wrapText="1"/>
    </xf>
    <xf numFmtId="0" fontId="5" fillId="0" borderId="45" xfId="2" applyFont="1" applyBorder="1" applyAlignment="1">
      <alignment horizontal="left" vertical="top" wrapText="1"/>
    </xf>
    <xf numFmtId="0" fontId="5" fillId="0" borderId="50" xfId="2" applyFont="1" applyBorder="1" applyAlignment="1">
      <alignment horizontal="center" wrapText="1"/>
    </xf>
    <xf numFmtId="166" fontId="5" fillId="0" borderId="43" xfId="2" applyNumberFormat="1" applyFont="1" applyBorder="1" applyAlignment="1">
      <alignment horizontal="right" vertical="center"/>
    </xf>
    <xf numFmtId="166" fontId="5" fillId="0" borderId="44" xfId="2" applyNumberFormat="1" applyFont="1" applyBorder="1" applyAlignment="1">
      <alignment horizontal="right" vertical="center"/>
    </xf>
    <xf numFmtId="166" fontId="5" fillId="0" borderId="45" xfId="2" applyNumberFormat="1" applyFont="1" applyBorder="1" applyAlignment="1">
      <alignment horizontal="right" vertical="center"/>
    </xf>
    <xf numFmtId="174" fontId="5" fillId="0" borderId="17" xfId="3" applyNumberFormat="1" applyFont="1" applyBorder="1" applyAlignment="1">
      <alignment horizontal="right" vertical="center"/>
    </xf>
    <xf numFmtId="165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right" vertical="center"/>
    </xf>
    <xf numFmtId="175" fontId="5" fillId="0" borderId="23" xfId="4" applyNumberFormat="1" applyFont="1" applyBorder="1" applyAlignment="1">
      <alignment horizontal="right" vertical="center"/>
    </xf>
    <xf numFmtId="176" fontId="5" fillId="0" borderId="24" xfId="4" applyNumberFormat="1" applyFont="1" applyBorder="1" applyAlignment="1">
      <alignment horizontal="right" vertical="center"/>
    </xf>
  </cellXfs>
  <cellStyles count="5">
    <cellStyle name="Normal" xfId="0" builtinId="0"/>
    <cellStyle name="Normal_Common" xfId="1" xr:uid="{00000000-0005-0000-0000-000001000000}"/>
    <cellStyle name="Normal_Composite" xfId="4" xr:uid="{8F44DA5B-D511-41EC-9F38-8B9F667976D2}"/>
    <cellStyle name="Normal_Rural" xfId="3" xr:uid="{EE000338-8BD4-4032-A8F7-324A5FFB29F0}"/>
    <cellStyle name="Normal_Urban" xfId="2" xr:uid="{8457067D-AB85-457C-BD5A-9E373EDCB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278976</xdr:colOff>
      <xdr:row>49</xdr:row>
      <xdr:rowOff>169333</xdr:rowOff>
    </xdr:from>
    <xdr:to>
      <xdr:col>8</xdr:col>
      <xdr:colOff>479213</xdr:colOff>
      <xdr:row>76</xdr:row>
      <xdr:rowOff>115993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0625BF-9549-4D60-A644-A747DFC0E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976" y="9969500"/>
          <a:ext cx="5985510" cy="4804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3"/>
  <sheetViews>
    <sheetView topLeftCell="C109" workbookViewId="0">
      <selection activeCell="L122" sqref="L122"/>
    </sheetView>
  </sheetViews>
  <sheetFormatPr defaultColWidth="9.109375" defaultRowHeight="14.4" x14ac:dyDescent="0.3"/>
  <cols>
    <col min="1" max="1" width="9.109375" style="2"/>
    <col min="2" max="2" width="30.77734375" style="2" customWidth="1"/>
    <col min="3" max="7" width="9.109375" style="2"/>
    <col min="8" max="8" width="27.77734375" style="2" customWidth="1"/>
    <col min="9" max="9" width="10.21875" style="2" bestFit="1" customWidth="1"/>
    <col min="10" max="10" width="9.109375" style="2"/>
    <col min="11" max="11" width="12.77734375" style="2" bestFit="1" customWidth="1"/>
    <col min="12" max="12" width="15.21875" style="2" bestFit="1" customWidth="1"/>
    <col min="13" max="16384" width="9.109375" style="2"/>
  </cols>
  <sheetData>
    <row r="1" spans="1:12" x14ac:dyDescent="0.3">
      <c r="A1" s="2" t="s">
        <v>43</v>
      </c>
    </row>
    <row r="2" spans="1:12" ht="15.75" customHeight="1" thickBot="1" x14ac:dyDescent="0.3">
      <c r="H2" s="98" t="s">
        <v>6</v>
      </c>
      <c r="I2" s="98"/>
      <c r="J2" s="4"/>
    </row>
    <row r="3" spans="1:12" ht="15.6" thickTop="1" thickBot="1" x14ac:dyDescent="0.3">
      <c r="B3" s="98" t="s">
        <v>0</v>
      </c>
      <c r="C3" s="98"/>
      <c r="D3" s="98"/>
      <c r="E3" s="98"/>
      <c r="F3" s="98"/>
      <c r="G3" s="4"/>
      <c r="H3" s="135" t="s">
        <v>47</v>
      </c>
      <c r="I3" s="140" t="s">
        <v>4</v>
      </c>
      <c r="J3" s="134"/>
      <c r="K3" s="145" t="s">
        <v>8</v>
      </c>
      <c r="L3" s="145"/>
    </row>
    <row r="4" spans="1:12" ht="25.8" thickTop="1" thickBot="1" x14ac:dyDescent="0.25">
      <c r="B4" s="99" t="s">
        <v>47</v>
      </c>
      <c r="C4" s="5" t="s">
        <v>1</v>
      </c>
      <c r="D4" s="6" t="s">
        <v>49</v>
      </c>
      <c r="E4" s="6" t="s">
        <v>50</v>
      </c>
      <c r="F4" s="130" t="s">
        <v>2</v>
      </c>
      <c r="G4" s="129"/>
      <c r="H4" s="136"/>
      <c r="I4" s="141" t="s">
        <v>5</v>
      </c>
      <c r="J4" s="134"/>
      <c r="K4" s="1" t="s">
        <v>9</v>
      </c>
      <c r="L4" s="1" t="s">
        <v>10</v>
      </c>
    </row>
    <row r="5" spans="1:12" ht="23.4" thickTop="1" x14ac:dyDescent="0.2">
      <c r="B5" s="7" t="s">
        <v>69</v>
      </c>
      <c r="C5" s="8">
        <v>0.1039989939637827</v>
      </c>
      <c r="D5" s="9">
        <v>0.30527843504212943</v>
      </c>
      <c r="E5" s="10">
        <v>7952</v>
      </c>
      <c r="F5" s="131">
        <v>0</v>
      </c>
      <c r="G5" s="129"/>
      <c r="H5" s="137" t="s">
        <v>69</v>
      </c>
      <c r="I5" s="142">
        <v>5.3390188560157342E-2</v>
      </c>
      <c r="J5" s="134"/>
      <c r="K5" s="2">
        <f>((1-C5)/D5)*I5</f>
        <v>0.1567017423152165</v>
      </c>
      <c r="L5" s="2">
        <f>((0-C5)/D5)*I5</f>
        <v>-1.8188398722060919E-2</v>
      </c>
    </row>
    <row r="6" spans="1:12" ht="22.8" x14ac:dyDescent="0.2">
      <c r="B6" s="11" t="s">
        <v>70</v>
      </c>
      <c r="C6" s="12">
        <v>0.12474849094567403</v>
      </c>
      <c r="D6" s="13">
        <v>0.33045428935257209</v>
      </c>
      <c r="E6" s="14">
        <v>7952</v>
      </c>
      <c r="F6" s="132">
        <v>0</v>
      </c>
      <c r="G6" s="129"/>
      <c r="H6" s="138" t="s">
        <v>70</v>
      </c>
      <c r="I6" s="143">
        <v>2.7136008749657343E-2</v>
      </c>
      <c r="J6" s="134"/>
      <c r="K6" s="2">
        <f t="shared" ref="K6:K16" si="0">((1-C6)/D6)*I6</f>
        <v>7.1873276798378835E-2</v>
      </c>
      <c r="L6" s="2">
        <f t="shared" ref="L6:L69" si="1">((0-C6)/D6)*I6</f>
        <v>-1.0244007267814912E-2</v>
      </c>
    </row>
    <row r="7" spans="1:12" ht="22.8" x14ac:dyDescent="0.2">
      <c r="B7" s="11" t="s">
        <v>71</v>
      </c>
      <c r="C7" s="12">
        <v>4.2630784708249499E-2</v>
      </c>
      <c r="D7" s="13">
        <v>0.20203597209123894</v>
      </c>
      <c r="E7" s="14">
        <v>7952</v>
      </c>
      <c r="F7" s="132">
        <v>0</v>
      </c>
      <c r="G7" s="129"/>
      <c r="H7" s="138" t="s">
        <v>71</v>
      </c>
      <c r="I7" s="143">
        <v>2.6889100656716266E-4</v>
      </c>
      <c r="J7" s="134"/>
      <c r="K7" s="2">
        <f t="shared" si="0"/>
        <v>1.2741689971920427E-3</v>
      </c>
      <c r="L7" s="2">
        <f t="shared" si="1"/>
        <v>-5.6737592282687836E-5</v>
      </c>
    </row>
    <row r="8" spans="1:12" ht="22.8" x14ac:dyDescent="0.2">
      <c r="B8" s="11" t="s">
        <v>72</v>
      </c>
      <c r="C8" s="12">
        <v>9.494466800804828E-2</v>
      </c>
      <c r="D8" s="13">
        <v>0.29315692980533131</v>
      </c>
      <c r="E8" s="14">
        <v>7952</v>
      </c>
      <c r="F8" s="132">
        <v>0</v>
      </c>
      <c r="G8" s="129"/>
      <c r="H8" s="138" t="s">
        <v>72</v>
      </c>
      <c r="I8" s="143">
        <v>-2.6389123031479193E-3</v>
      </c>
      <c r="J8" s="134"/>
      <c r="K8" s="2">
        <f t="shared" si="0"/>
        <v>-8.1470414232034695E-3</v>
      </c>
      <c r="L8" s="2">
        <f t="shared" si="1"/>
        <v>8.5466392587447808E-4</v>
      </c>
    </row>
    <row r="9" spans="1:12" ht="22.8" x14ac:dyDescent="0.2">
      <c r="B9" s="11" t="s">
        <v>51</v>
      </c>
      <c r="C9" s="12">
        <v>6.5518108651911475E-2</v>
      </c>
      <c r="D9" s="13">
        <v>0.24745340256500881</v>
      </c>
      <c r="E9" s="14">
        <v>7952</v>
      </c>
      <c r="F9" s="132">
        <v>0</v>
      </c>
      <c r="G9" s="129"/>
      <c r="H9" s="138" t="s">
        <v>51</v>
      </c>
      <c r="I9" s="143">
        <v>-1.2319960383358168E-2</v>
      </c>
      <c r="J9" s="134"/>
      <c r="K9" s="2">
        <f t="shared" si="0"/>
        <v>-4.6525041729218196E-2</v>
      </c>
      <c r="L9" s="2">
        <f t="shared" si="1"/>
        <v>3.2619495008643089E-3</v>
      </c>
    </row>
    <row r="10" spans="1:12" ht="22.8" x14ac:dyDescent="0.2">
      <c r="B10" s="11" t="s">
        <v>73</v>
      </c>
      <c r="C10" s="12">
        <v>9.5573440643863181E-2</v>
      </c>
      <c r="D10" s="13">
        <v>0.29402385884472804</v>
      </c>
      <c r="E10" s="14">
        <v>7952</v>
      </c>
      <c r="F10" s="132">
        <v>0</v>
      </c>
      <c r="G10" s="129"/>
      <c r="H10" s="138" t="s">
        <v>73</v>
      </c>
      <c r="I10" s="143">
        <v>-8.6875197316766614E-3</v>
      </c>
      <c r="J10" s="134"/>
      <c r="K10" s="2">
        <f t="shared" si="0"/>
        <v>-2.672308162722338E-2</v>
      </c>
      <c r="L10" s="2">
        <f t="shared" si="1"/>
        <v>2.823907402209367E-3</v>
      </c>
    </row>
    <row r="11" spans="1:12" ht="22.8" x14ac:dyDescent="0.2">
      <c r="B11" s="11" t="s">
        <v>74</v>
      </c>
      <c r="C11" s="12">
        <v>4.0367203219315896E-2</v>
      </c>
      <c r="D11" s="13">
        <v>0.19683130893331516</v>
      </c>
      <c r="E11" s="14">
        <v>7952</v>
      </c>
      <c r="F11" s="132">
        <v>0</v>
      </c>
      <c r="G11" s="129"/>
      <c r="H11" s="138" t="s">
        <v>74</v>
      </c>
      <c r="I11" s="143">
        <v>-1.6257392257278937E-2</v>
      </c>
      <c r="J11" s="134"/>
      <c r="K11" s="2">
        <f t="shared" si="0"/>
        <v>-7.9261408587689472E-2</v>
      </c>
      <c r="L11" s="2">
        <f t="shared" si="1"/>
        <v>3.3341517699709499E-3</v>
      </c>
    </row>
    <row r="12" spans="1:12" ht="22.8" x14ac:dyDescent="0.2">
      <c r="B12" s="11" t="s">
        <v>75</v>
      </c>
      <c r="C12" s="12">
        <v>6.7278672032193162E-2</v>
      </c>
      <c r="D12" s="13">
        <v>0.25051974910992852</v>
      </c>
      <c r="E12" s="14">
        <v>7952</v>
      </c>
      <c r="F12" s="132">
        <v>0</v>
      </c>
      <c r="G12" s="129"/>
      <c r="H12" s="138" t="s">
        <v>75</v>
      </c>
      <c r="I12" s="143">
        <v>-9.9694715590943304E-3</v>
      </c>
      <c r="J12" s="134"/>
      <c r="K12" s="2">
        <f t="shared" si="0"/>
        <v>-3.7117787259380662E-2</v>
      </c>
      <c r="L12" s="2">
        <f t="shared" si="1"/>
        <v>2.6773649971374757E-3</v>
      </c>
    </row>
    <row r="13" spans="1:12" ht="22.8" x14ac:dyDescent="0.2">
      <c r="B13" s="11" t="s">
        <v>76</v>
      </c>
      <c r="C13" s="12">
        <v>3.6846076458752514E-2</v>
      </c>
      <c r="D13" s="13">
        <v>0.18839561168461558</v>
      </c>
      <c r="E13" s="14">
        <v>7952</v>
      </c>
      <c r="F13" s="132">
        <v>0</v>
      </c>
      <c r="G13" s="129"/>
      <c r="H13" s="138" t="s">
        <v>76</v>
      </c>
      <c r="I13" s="143">
        <v>-1.4352953185750309E-2</v>
      </c>
      <c r="J13" s="134"/>
      <c r="K13" s="2">
        <f t="shared" si="0"/>
        <v>-7.3378052979288899E-2</v>
      </c>
      <c r="L13" s="2">
        <f t="shared" si="1"/>
        <v>2.8071248887493985E-3</v>
      </c>
    </row>
    <row r="14" spans="1:12" ht="22.8" x14ac:dyDescent="0.2">
      <c r="B14" s="11" t="s">
        <v>52</v>
      </c>
      <c r="C14" s="12">
        <v>7.7967806841046275E-2</v>
      </c>
      <c r="D14" s="13">
        <v>0.26813778066511468</v>
      </c>
      <c r="E14" s="14">
        <v>7952</v>
      </c>
      <c r="F14" s="132">
        <v>0</v>
      </c>
      <c r="G14" s="129"/>
      <c r="H14" s="138" t="s">
        <v>52</v>
      </c>
      <c r="I14" s="143">
        <v>3.3297110156434106E-3</v>
      </c>
      <c r="J14" s="134"/>
      <c r="K14" s="2">
        <f t="shared" si="0"/>
        <v>1.1449713437337508E-2</v>
      </c>
      <c r="L14" s="2">
        <f t="shared" si="1"/>
        <v>-9.6819726284086958E-4</v>
      </c>
    </row>
    <row r="15" spans="1:12" ht="22.8" x14ac:dyDescent="0.2">
      <c r="B15" s="11" t="s">
        <v>77</v>
      </c>
      <c r="C15" s="12">
        <v>1.1066398390342054E-2</v>
      </c>
      <c r="D15" s="13">
        <v>0.10461983387124003</v>
      </c>
      <c r="E15" s="14">
        <v>7952</v>
      </c>
      <c r="F15" s="132">
        <v>0</v>
      </c>
      <c r="G15" s="129"/>
      <c r="H15" s="138" t="s">
        <v>77</v>
      </c>
      <c r="I15" s="143">
        <v>7.5334849181038889E-3</v>
      </c>
      <c r="J15" s="134"/>
      <c r="K15" s="2">
        <f t="shared" si="0"/>
        <v>7.121131908794355E-2</v>
      </c>
      <c r="L15" s="2">
        <f t="shared" si="1"/>
        <v>-7.9687132244901226E-4</v>
      </c>
    </row>
    <row r="16" spans="1:12" ht="22.8" x14ac:dyDescent="0.2">
      <c r="B16" s="11" t="s">
        <v>78</v>
      </c>
      <c r="C16" s="12">
        <v>1.9491951710261569E-2</v>
      </c>
      <c r="D16" s="13">
        <v>0.13825490679734148</v>
      </c>
      <c r="E16" s="14">
        <v>7952</v>
      </c>
      <c r="F16" s="132">
        <v>0</v>
      </c>
      <c r="G16" s="129"/>
      <c r="H16" s="138" t="s">
        <v>78</v>
      </c>
      <c r="I16" s="143">
        <v>9.756293015149041E-3</v>
      </c>
      <c r="J16" s="134"/>
      <c r="K16" s="2">
        <f t="shared" si="0"/>
        <v>6.9191929924403539E-2</v>
      </c>
      <c r="L16" s="2">
        <f t="shared" si="1"/>
        <v>-1.3754968755011602E-3</v>
      </c>
    </row>
    <row r="17" spans="2:12" ht="45.6" x14ac:dyDescent="0.2">
      <c r="B17" s="11" t="s">
        <v>53</v>
      </c>
      <c r="C17" s="12">
        <v>0.20020120724346077</v>
      </c>
      <c r="D17" s="13">
        <v>0.40017598915366026</v>
      </c>
      <c r="E17" s="14">
        <v>7952</v>
      </c>
      <c r="F17" s="132">
        <v>0</v>
      </c>
      <c r="G17" s="129"/>
      <c r="H17" s="138" t="s">
        <v>53</v>
      </c>
      <c r="I17" s="143">
        <v>-4.2036439038270895E-2</v>
      </c>
      <c r="J17" s="134"/>
      <c r="K17" s="2">
        <f>((1-C17)/D17)*I17</f>
        <v>-8.4014768766356912E-2</v>
      </c>
      <c r="L17" s="2">
        <f t="shared" si="1"/>
        <v>2.1030111930195002E-2</v>
      </c>
    </row>
    <row r="18" spans="2:12" ht="22.8" x14ac:dyDescent="0.2">
      <c r="B18" s="11" t="s">
        <v>54</v>
      </c>
      <c r="C18" s="12">
        <v>1.9366197183098594E-2</v>
      </c>
      <c r="D18" s="13">
        <v>0.13781703854355692</v>
      </c>
      <c r="E18" s="14">
        <v>7952</v>
      </c>
      <c r="F18" s="132">
        <v>0</v>
      </c>
      <c r="G18" s="129"/>
      <c r="H18" s="138" t="s">
        <v>54</v>
      </c>
      <c r="I18" s="143">
        <v>2.3580915222434672E-2</v>
      </c>
      <c r="J18" s="134"/>
      <c r="K18" s="2">
        <f t="shared" ref="K18:K81" si="2">((1-C18)/D18)*I18</f>
        <v>0.16778943164687637</v>
      </c>
      <c r="L18" s="2">
        <f t="shared" si="1"/>
        <v>-3.3136153467067152E-3</v>
      </c>
    </row>
    <row r="19" spans="2:12" ht="22.8" x14ac:dyDescent="0.2">
      <c r="B19" s="11" t="s">
        <v>79</v>
      </c>
      <c r="C19" s="12">
        <v>3.722334004024145E-2</v>
      </c>
      <c r="D19" s="13">
        <v>0.18932054913359889</v>
      </c>
      <c r="E19" s="14">
        <v>7952</v>
      </c>
      <c r="F19" s="132">
        <v>0</v>
      </c>
      <c r="G19" s="129"/>
      <c r="H19" s="138" t="s">
        <v>79</v>
      </c>
      <c r="I19" s="143">
        <v>4.2061914214240465E-2</v>
      </c>
      <c r="J19" s="134"/>
      <c r="K19" s="2">
        <f t="shared" si="2"/>
        <v>0.21390297811846684</v>
      </c>
      <c r="L19" s="2">
        <f t="shared" si="1"/>
        <v>-8.270021097579178E-3</v>
      </c>
    </row>
    <row r="20" spans="2:12" ht="22.8" x14ac:dyDescent="0.2">
      <c r="B20" s="11" t="s">
        <v>80</v>
      </c>
      <c r="C20" s="12">
        <v>4.9421529175050299E-2</v>
      </c>
      <c r="D20" s="13">
        <v>0.21676012133057235</v>
      </c>
      <c r="E20" s="14">
        <v>7952</v>
      </c>
      <c r="F20" s="132">
        <v>0</v>
      </c>
      <c r="G20" s="129"/>
      <c r="H20" s="138" t="s">
        <v>80</v>
      </c>
      <c r="I20" s="143">
        <v>4.4632486652496015E-2</v>
      </c>
      <c r="J20" s="134"/>
      <c r="K20" s="2">
        <f t="shared" si="2"/>
        <v>0.19573102584926763</v>
      </c>
      <c r="L20" s="2">
        <f t="shared" si="1"/>
        <v>-1.0176252567636218E-2</v>
      </c>
    </row>
    <row r="21" spans="2:12" ht="22.8" x14ac:dyDescent="0.2">
      <c r="B21" s="11" t="s">
        <v>81</v>
      </c>
      <c r="C21" s="12">
        <v>3.6720321931589542E-2</v>
      </c>
      <c r="D21" s="13">
        <v>0.18808612024775639</v>
      </c>
      <c r="E21" s="14">
        <v>7952</v>
      </c>
      <c r="F21" s="132">
        <v>0</v>
      </c>
      <c r="G21" s="129"/>
      <c r="H21" s="138" t="s">
        <v>81</v>
      </c>
      <c r="I21" s="143">
        <v>9.070913479082612E-3</v>
      </c>
      <c r="J21" s="134"/>
      <c r="K21" s="2">
        <f t="shared" si="2"/>
        <v>4.6456520047344289E-2</v>
      </c>
      <c r="L21" s="2">
        <f t="shared" si="1"/>
        <v>-1.7709273960606442E-3</v>
      </c>
    </row>
    <row r="22" spans="2:12" ht="22.8" x14ac:dyDescent="0.2">
      <c r="B22" s="11" t="s">
        <v>82</v>
      </c>
      <c r="C22" s="12">
        <v>3.6468812877263582E-3</v>
      </c>
      <c r="D22" s="13">
        <v>6.0282987163861892E-2</v>
      </c>
      <c r="E22" s="14">
        <v>7952</v>
      </c>
      <c r="F22" s="132">
        <v>0</v>
      </c>
      <c r="G22" s="129"/>
      <c r="H22" s="138" t="s">
        <v>82</v>
      </c>
      <c r="I22" s="143">
        <v>1.1278407145917931E-2</v>
      </c>
      <c r="J22" s="134"/>
      <c r="K22" s="2">
        <f t="shared" si="2"/>
        <v>0.18640874751937614</v>
      </c>
      <c r="L22" s="2">
        <f t="shared" si="1"/>
        <v>-6.8229883605476558E-4</v>
      </c>
    </row>
    <row r="23" spans="2:12" ht="22.8" x14ac:dyDescent="0.2">
      <c r="B23" s="11" t="s">
        <v>83</v>
      </c>
      <c r="C23" s="12">
        <v>1.2575452716297787E-3</v>
      </c>
      <c r="D23" s="13">
        <v>3.5441808849497367E-2</v>
      </c>
      <c r="E23" s="14">
        <v>7952</v>
      </c>
      <c r="F23" s="132">
        <v>0</v>
      </c>
      <c r="G23" s="129"/>
      <c r="H23" s="138" t="s">
        <v>83</v>
      </c>
      <c r="I23" s="143">
        <v>4.2075294269011358E-3</v>
      </c>
      <c r="J23" s="134"/>
      <c r="K23" s="2">
        <f t="shared" si="2"/>
        <v>0.11856726291848642</v>
      </c>
      <c r="L23" s="2">
        <f t="shared" si="1"/>
        <v>-1.492914415997059E-4</v>
      </c>
    </row>
    <row r="24" spans="2:12" ht="22.8" x14ac:dyDescent="0.2">
      <c r="B24" s="11" t="s">
        <v>84</v>
      </c>
      <c r="C24" s="12">
        <v>4.0744466800804832E-2</v>
      </c>
      <c r="D24" s="13">
        <v>0.1977100677221604</v>
      </c>
      <c r="E24" s="14">
        <v>7952</v>
      </c>
      <c r="F24" s="132">
        <v>0</v>
      </c>
      <c r="G24" s="129"/>
      <c r="H24" s="138" t="s">
        <v>84</v>
      </c>
      <c r="I24" s="143">
        <v>7.7119074541031644E-3</v>
      </c>
      <c r="J24" s="134"/>
      <c r="K24" s="2">
        <f t="shared" si="2"/>
        <v>3.7416859859986822E-2</v>
      </c>
      <c r="L24" s="2">
        <f t="shared" si="1"/>
        <v>-1.5892845561924134E-3</v>
      </c>
    </row>
    <row r="25" spans="2:12" ht="22.8" x14ac:dyDescent="0.2">
      <c r="B25" s="11" t="s">
        <v>85</v>
      </c>
      <c r="C25" s="12">
        <v>0.21642354124748492</v>
      </c>
      <c r="D25" s="13">
        <v>0.41183215115940347</v>
      </c>
      <c r="E25" s="14">
        <v>7952</v>
      </c>
      <c r="F25" s="132">
        <v>0</v>
      </c>
      <c r="G25" s="129"/>
      <c r="H25" s="138" t="s">
        <v>85</v>
      </c>
      <c r="I25" s="143">
        <v>-1.4530519834691055E-3</v>
      </c>
      <c r="J25" s="134"/>
      <c r="K25" s="2">
        <f t="shared" si="2"/>
        <v>-2.7646635270817963E-3</v>
      </c>
      <c r="L25" s="2">
        <f t="shared" si="1"/>
        <v>7.6359909005099846E-4</v>
      </c>
    </row>
    <row r="26" spans="2:12" ht="22.8" x14ac:dyDescent="0.2">
      <c r="B26" s="11" t="s">
        <v>86</v>
      </c>
      <c r="C26" s="12">
        <v>0.18410462776659961</v>
      </c>
      <c r="D26" s="13">
        <v>0.38759386705560672</v>
      </c>
      <c r="E26" s="14">
        <v>7952</v>
      </c>
      <c r="F26" s="132">
        <v>0</v>
      </c>
      <c r="G26" s="129"/>
      <c r="H26" s="138" t="s">
        <v>86</v>
      </c>
      <c r="I26" s="143">
        <v>-3.5614919405302946E-2</v>
      </c>
      <c r="J26" s="134"/>
      <c r="K26" s="2">
        <f t="shared" si="2"/>
        <v>-7.4970350139940023E-2</v>
      </c>
      <c r="L26" s="2">
        <f t="shared" si="1"/>
        <v>1.6916860759074014E-2</v>
      </c>
    </row>
    <row r="27" spans="2:12" ht="22.8" x14ac:dyDescent="0.2">
      <c r="B27" s="11" t="s">
        <v>87</v>
      </c>
      <c r="C27" s="12">
        <v>4.0241448692152921E-3</v>
      </c>
      <c r="D27" s="13">
        <v>6.3312362210517975E-2</v>
      </c>
      <c r="E27" s="14">
        <v>7952</v>
      </c>
      <c r="F27" s="132">
        <v>0</v>
      </c>
      <c r="G27" s="129"/>
      <c r="H27" s="138" t="s">
        <v>87</v>
      </c>
      <c r="I27" s="143">
        <v>-4.1662735247243706E-3</v>
      </c>
      <c r="J27" s="134"/>
      <c r="K27" s="2">
        <f t="shared" si="2"/>
        <v>-6.5540246669342453E-2</v>
      </c>
      <c r="L27" s="2">
        <f t="shared" si="1"/>
        <v>2.6480907745188873E-4</v>
      </c>
    </row>
    <row r="28" spans="2:12" ht="22.8" x14ac:dyDescent="0.2">
      <c r="B28" s="11" t="s">
        <v>88</v>
      </c>
      <c r="C28" s="12">
        <v>2.1378269617706239E-3</v>
      </c>
      <c r="D28" s="13">
        <v>4.6190095887263569E-2</v>
      </c>
      <c r="E28" s="14">
        <v>7952</v>
      </c>
      <c r="F28" s="132">
        <v>0</v>
      </c>
      <c r="G28" s="129"/>
      <c r="H28" s="138" t="s">
        <v>88</v>
      </c>
      <c r="I28" s="143">
        <v>-1.6824861041288321E-4</v>
      </c>
      <c r="J28" s="134"/>
      <c r="K28" s="2">
        <f t="shared" si="2"/>
        <v>-3.6347385900005391E-3</v>
      </c>
      <c r="L28" s="2">
        <f t="shared" si="1"/>
        <v>7.7870896068064501E-6</v>
      </c>
    </row>
    <row r="29" spans="2:12" ht="22.8" x14ac:dyDescent="0.2">
      <c r="B29" s="11" t="s">
        <v>89</v>
      </c>
      <c r="C29" s="12">
        <v>2.5150905432595573E-3</v>
      </c>
      <c r="D29" s="13">
        <v>5.0090721606275486E-2</v>
      </c>
      <c r="E29" s="14">
        <v>7952</v>
      </c>
      <c r="F29" s="132">
        <v>0</v>
      </c>
      <c r="G29" s="129"/>
      <c r="H29" s="138" t="s">
        <v>89</v>
      </c>
      <c r="I29" s="143">
        <v>-6.0401532598408489E-3</v>
      </c>
      <c r="J29" s="134"/>
      <c r="K29" s="2">
        <f t="shared" si="2"/>
        <v>-0.12028099285242405</v>
      </c>
      <c r="L29" s="2">
        <f t="shared" si="1"/>
        <v>3.032803652355624E-4</v>
      </c>
    </row>
    <row r="30" spans="2:12" ht="22.8" x14ac:dyDescent="0.2">
      <c r="B30" s="11" t="s">
        <v>90</v>
      </c>
      <c r="C30" s="12">
        <v>7.5452716297786715E-2</v>
      </c>
      <c r="D30" s="13">
        <v>0.26413704319995418</v>
      </c>
      <c r="E30" s="14">
        <v>7952</v>
      </c>
      <c r="F30" s="132">
        <v>0</v>
      </c>
      <c r="G30" s="129"/>
      <c r="H30" s="138" t="s">
        <v>90</v>
      </c>
      <c r="I30" s="143">
        <v>-4.7467152276565061E-2</v>
      </c>
      <c r="J30" s="134"/>
      <c r="K30" s="2">
        <f t="shared" si="2"/>
        <v>-0.16614718697049899</v>
      </c>
      <c r="L30" s="2">
        <f t="shared" si="1"/>
        <v>1.3559346053087513E-2</v>
      </c>
    </row>
    <row r="31" spans="2:12" ht="34.200000000000003" x14ac:dyDescent="0.2">
      <c r="B31" s="11" t="s">
        <v>91</v>
      </c>
      <c r="C31" s="12">
        <v>1.0689134808853119E-2</v>
      </c>
      <c r="D31" s="13">
        <v>0.10284068850327906</v>
      </c>
      <c r="E31" s="14">
        <v>7952</v>
      </c>
      <c r="F31" s="132">
        <v>0</v>
      </c>
      <c r="G31" s="129"/>
      <c r="H31" s="138" t="s">
        <v>91</v>
      </c>
      <c r="I31" s="143">
        <v>1.138849240816533E-2</v>
      </c>
      <c r="J31" s="134"/>
      <c r="K31" s="2">
        <f t="shared" si="2"/>
        <v>0.10955546332408705</v>
      </c>
      <c r="L31" s="2">
        <f t="shared" si="1"/>
        <v>-1.1837059085480362E-3</v>
      </c>
    </row>
    <row r="32" spans="2:12" ht="22.8" x14ac:dyDescent="0.2">
      <c r="B32" s="11" t="s">
        <v>92</v>
      </c>
      <c r="C32" s="12">
        <v>1.6222334004024144E-2</v>
      </c>
      <c r="D32" s="13">
        <v>0.12633755211242956</v>
      </c>
      <c r="E32" s="14">
        <v>7952</v>
      </c>
      <c r="F32" s="132">
        <v>0</v>
      </c>
      <c r="G32" s="129"/>
      <c r="H32" s="138" t="s">
        <v>92</v>
      </c>
      <c r="I32" s="143">
        <v>1.2107618528657915E-2</v>
      </c>
      <c r="J32" s="134"/>
      <c r="K32" s="2">
        <f t="shared" si="2"/>
        <v>9.4280793776127358E-2</v>
      </c>
      <c r="L32" s="2">
        <f t="shared" si="1"/>
        <v>-1.5546749836533849E-3</v>
      </c>
    </row>
    <row r="33" spans="2:12" ht="22.8" x14ac:dyDescent="0.2">
      <c r="B33" s="11" t="s">
        <v>93</v>
      </c>
      <c r="C33" s="12">
        <v>1.8863179074446682E-2</v>
      </c>
      <c r="D33" s="13">
        <v>0.13605031138008941</v>
      </c>
      <c r="E33" s="14">
        <v>7952</v>
      </c>
      <c r="F33" s="132">
        <v>0</v>
      </c>
      <c r="G33" s="129"/>
      <c r="H33" s="138" t="s">
        <v>93</v>
      </c>
      <c r="I33" s="143">
        <v>7.4747675543632023E-3</v>
      </c>
      <c r="J33" s="134"/>
      <c r="K33" s="2">
        <f t="shared" si="2"/>
        <v>5.390483565272209E-2</v>
      </c>
      <c r="L33" s="2">
        <f t="shared" si="1"/>
        <v>-1.0363657200600249E-3</v>
      </c>
    </row>
    <row r="34" spans="2:12" ht="22.8" x14ac:dyDescent="0.2">
      <c r="B34" s="11" t="s">
        <v>94</v>
      </c>
      <c r="C34" s="12">
        <v>2.1378269617706239E-3</v>
      </c>
      <c r="D34" s="13">
        <v>4.6190095887260058E-2</v>
      </c>
      <c r="E34" s="14">
        <v>7952</v>
      </c>
      <c r="F34" s="132">
        <v>0</v>
      </c>
      <c r="G34" s="129"/>
      <c r="H34" s="138" t="s">
        <v>94</v>
      </c>
      <c r="I34" s="143">
        <v>5.3828459880185305E-3</v>
      </c>
      <c r="J34" s="134"/>
      <c r="K34" s="2">
        <f t="shared" si="2"/>
        <v>0.11628766495407479</v>
      </c>
      <c r="L34" s="2">
        <f t="shared" si="1"/>
        <v>-2.4913551407930332E-4</v>
      </c>
    </row>
    <row r="35" spans="2:12" ht="34.200000000000003" x14ac:dyDescent="0.2">
      <c r="B35" s="11" t="s">
        <v>95</v>
      </c>
      <c r="C35" s="12">
        <v>2.9426559356136819E-2</v>
      </c>
      <c r="D35" s="13">
        <v>0.16900955310785035</v>
      </c>
      <c r="E35" s="14">
        <v>7952</v>
      </c>
      <c r="F35" s="132">
        <v>0</v>
      </c>
      <c r="G35" s="129"/>
      <c r="H35" s="138" t="s">
        <v>95</v>
      </c>
      <c r="I35" s="143">
        <v>9.5381066987532247E-3</v>
      </c>
      <c r="J35" s="134"/>
      <c r="K35" s="2">
        <f t="shared" si="2"/>
        <v>5.4774614012083306E-2</v>
      </c>
      <c r="L35" s="2">
        <f t="shared" si="1"/>
        <v>-1.6606970301668168E-3</v>
      </c>
    </row>
    <row r="36" spans="2:12" ht="22.8" x14ac:dyDescent="0.2">
      <c r="B36" s="11" t="s">
        <v>96</v>
      </c>
      <c r="C36" s="12">
        <v>0.17542756539235413</v>
      </c>
      <c r="D36" s="13">
        <v>0.38035631678332565</v>
      </c>
      <c r="E36" s="14">
        <v>7952</v>
      </c>
      <c r="F36" s="132">
        <v>0</v>
      </c>
      <c r="G36" s="129"/>
      <c r="H36" s="138" t="s">
        <v>96</v>
      </c>
      <c r="I36" s="143">
        <v>1.106827624785969E-2</v>
      </c>
      <c r="J36" s="134"/>
      <c r="K36" s="2">
        <f t="shared" si="2"/>
        <v>2.3994857163912212E-2</v>
      </c>
      <c r="L36" s="2">
        <f t="shared" si="1"/>
        <v>-5.1048994576265872E-3</v>
      </c>
    </row>
    <row r="37" spans="2:12" ht="34.200000000000003" x14ac:dyDescent="0.2">
      <c r="B37" s="11" t="s">
        <v>97</v>
      </c>
      <c r="C37" s="12">
        <v>8.4632796780684111E-2</v>
      </c>
      <c r="D37" s="13">
        <v>0.27835198926743454</v>
      </c>
      <c r="E37" s="14">
        <v>7952</v>
      </c>
      <c r="F37" s="132">
        <v>0</v>
      </c>
      <c r="G37" s="129"/>
      <c r="H37" s="138" t="s">
        <v>97</v>
      </c>
      <c r="I37" s="143">
        <v>-1.4598383316235969E-2</v>
      </c>
      <c r="J37" s="134"/>
      <c r="K37" s="2">
        <f t="shared" si="2"/>
        <v>-4.8007134214757392E-2</v>
      </c>
      <c r="L37" s="2">
        <f t="shared" si="1"/>
        <v>4.4386318624167788E-3</v>
      </c>
    </row>
    <row r="38" spans="2:12" ht="22.8" x14ac:dyDescent="0.2">
      <c r="B38" s="11" t="s">
        <v>98</v>
      </c>
      <c r="C38" s="12">
        <v>2.5150905432595573E-3</v>
      </c>
      <c r="D38" s="13">
        <v>5.0090721606274903E-2</v>
      </c>
      <c r="E38" s="14">
        <v>7952</v>
      </c>
      <c r="F38" s="132">
        <v>0</v>
      </c>
      <c r="G38" s="129"/>
      <c r="H38" s="138" t="s">
        <v>98</v>
      </c>
      <c r="I38" s="143">
        <v>3.1458106824555995E-4</v>
      </c>
      <c r="J38" s="134"/>
      <c r="K38" s="2">
        <f t="shared" si="2"/>
        <v>6.2644309826915797E-3</v>
      </c>
      <c r="L38" s="2">
        <f t="shared" si="1"/>
        <v>-1.5795337828269239E-5</v>
      </c>
    </row>
    <row r="39" spans="2:12" ht="22.8" x14ac:dyDescent="0.2">
      <c r="B39" s="11" t="s">
        <v>99</v>
      </c>
      <c r="C39" s="12">
        <v>5.4074446680080481E-3</v>
      </c>
      <c r="D39" s="13">
        <v>7.3340852386379204E-2</v>
      </c>
      <c r="E39" s="14">
        <v>7952</v>
      </c>
      <c r="F39" s="132">
        <v>0</v>
      </c>
      <c r="G39" s="129"/>
      <c r="H39" s="138" t="s">
        <v>99</v>
      </c>
      <c r="I39" s="143">
        <v>2.7870508443966027E-3</v>
      </c>
      <c r="J39" s="134"/>
      <c r="K39" s="2">
        <f t="shared" si="2"/>
        <v>3.7795852256598705E-2</v>
      </c>
      <c r="L39" s="2">
        <f t="shared" si="1"/>
        <v>-2.0549015640836316E-4</v>
      </c>
    </row>
    <row r="40" spans="2:12" ht="34.200000000000003" x14ac:dyDescent="0.2">
      <c r="B40" s="11" t="s">
        <v>100</v>
      </c>
      <c r="C40" s="12">
        <v>5.030181086519114E-4</v>
      </c>
      <c r="D40" s="13">
        <v>2.2423833623430745E-2</v>
      </c>
      <c r="E40" s="14">
        <v>7952</v>
      </c>
      <c r="F40" s="132">
        <v>0</v>
      </c>
      <c r="G40" s="129"/>
      <c r="H40" s="138" t="s">
        <v>100</v>
      </c>
      <c r="I40" s="143">
        <v>-1.9716519477314446E-3</v>
      </c>
      <c r="J40" s="134"/>
      <c r="K40" s="2">
        <f t="shared" si="2"/>
        <v>-8.7882393536786993E-2</v>
      </c>
      <c r="L40" s="2">
        <f t="shared" si="1"/>
        <v>4.4228683209253634E-5</v>
      </c>
    </row>
    <row r="41" spans="2:12" ht="22.8" x14ac:dyDescent="0.2">
      <c r="B41" s="11" t="s">
        <v>101</v>
      </c>
      <c r="C41" s="12">
        <v>5.0301810865191129E-4</v>
      </c>
      <c r="D41" s="13">
        <v>2.2423833623428608E-2</v>
      </c>
      <c r="E41" s="14">
        <v>7952</v>
      </c>
      <c r="F41" s="132">
        <v>0</v>
      </c>
      <c r="G41" s="129"/>
      <c r="H41" s="138" t="s">
        <v>101</v>
      </c>
      <c r="I41" s="143">
        <v>-3.7421533438601155E-3</v>
      </c>
      <c r="J41" s="134"/>
      <c r="K41" s="2">
        <f t="shared" si="2"/>
        <v>-0.16679890850844234</v>
      </c>
      <c r="L41" s="2">
        <f t="shared" si="1"/>
        <v>8.394509738723819E-5</v>
      </c>
    </row>
    <row r="42" spans="2:12" ht="22.8" x14ac:dyDescent="0.2">
      <c r="B42" s="11" t="s">
        <v>102</v>
      </c>
      <c r="C42" s="12">
        <v>5.0301810865191147E-3</v>
      </c>
      <c r="D42" s="13">
        <v>7.0749613638711101E-2</v>
      </c>
      <c r="E42" s="14">
        <v>7952</v>
      </c>
      <c r="F42" s="132">
        <v>0</v>
      </c>
      <c r="G42" s="129"/>
      <c r="H42" s="138" t="s">
        <v>102</v>
      </c>
      <c r="I42" s="143">
        <v>9.2070441194270786E-3</v>
      </c>
      <c r="J42" s="134"/>
      <c r="K42" s="2">
        <f t="shared" si="2"/>
        <v>0.12948100419339162</v>
      </c>
      <c r="L42" s="2">
        <f t="shared" si="1"/>
        <v>-6.5460568348529641E-4</v>
      </c>
    </row>
    <row r="43" spans="2:12" ht="22.8" x14ac:dyDescent="0.2">
      <c r="B43" s="11" t="s">
        <v>103</v>
      </c>
      <c r="C43" s="12">
        <v>2.515090543259557E-4</v>
      </c>
      <c r="D43" s="13">
        <v>1.5858039662765874E-2</v>
      </c>
      <c r="E43" s="14">
        <v>7952</v>
      </c>
      <c r="F43" s="132">
        <v>0</v>
      </c>
      <c r="G43" s="129"/>
      <c r="H43" s="138" t="s">
        <v>103</v>
      </c>
      <c r="I43" s="143">
        <v>1.7798926516784973E-3</v>
      </c>
      <c r="J43" s="134"/>
      <c r="K43" s="2">
        <f t="shared" si="2"/>
        <v>0.11221090566061245</v>
      </c>
      <c r="L43" s="2">
        <f t="shared" si="1"/>
        <v>-2.8229158656757844E-5</v>
      </c>
    </row>
    <row r="44" spans="2:12" ht="34.200000000000003" x14ac:dyDescent="0.2">
      <c r="B44" s="11" t="s">
        <v>104</v>
      </c>
      <c r="C44" s="12">
        <v>0.20661468812877259</v>
      </c>
      <c r="D44" s="13">
        <v>0.40490205690900755</v>
      </c>
      <c r="E44" s="14">
        <v>7952</v>
      </c>
      <c r="F44" s="132">
        <v>0</v>
      </c>
      <c r="G44" s="129"/>
      <c r="H44" s="138" t="s">
        <v>104</v>
      </c>
      <c r="I44" s="143">
        <v>7.6366587626349181E-2</v>
      </c>
      <c r="J44" s="134"/>
      <c r="K44" s="2">
        <f t="shared" si="2"/>
        <v>0.14963650568485073</v>
      </c>
      <c r="L44" s="2">
        <f t="shared" si="1"/>
        <v>-3.8968581207831622E-2</v>
      </c>
    </row>
    <row r="45" spans="2:12" ht="22.8" x14ac:dyDescent="0.2">
      <c r="B45" s="11" t="s">
        <v>105</v>
      </c>
      <c r="C45" s="12">
        <v>2.5150905432595573E-3</v>
      </c>
      <c r="D45" s="13">
        <v>5.0090721606268714E-2</v>
      </c>
      <c r="E45" s="14">
        <v>7952</v>
      </c>
      <c r="F45" s="132">
        <v>0</v>
      </c>
      <c r="G45" s="129"/>
      <c r="H45" s="138" t="s">
        <v>105</v>
      </c>
      <c r="I45" s="143">
        <v>6.2685851756547799E-3</v>
      </c>
      <c r="J45" s="134"/>
      <c r="K45" s="2">
        <f t="shared" si="2"/>
        <v>0.12482988697007212</v>
      </c>
      <c r="L45" s="2">
        <f t="shared" si="1"/>
        <v>-3.1475009321752932E-4</v>
      </c>
    </row>
    <row r="46" spans="2:12" ht="22.8" x14ac:dyDescent="0.2">
      <c r="B46" s="11" t="s">
        <v>106</v>
      </c>
      <c r="C46" s="12">
        <v>1.2072434607645876E-2</v>
      </c>
      <c r="D46" s="13">
        <v>0.10921625773805313</v>
      </c>
      <c r="E46" s="14">
        <v>7952</v>
      </c>
      <c r="F46" s="132">
        <v>0</v>
      </c>
      <c r="G46" s="129"/>
      <c r="H46" s="138" t="s">
        <v>106</v>
      </c>
      <c r="I46" s="143">
        <v>1.2294818676681439E-2</v>
      </c>
      <c r="J46" s="134"/>
      <c r="K46" s="2">
        <f t="shared" si="2"/>
        <v>0.11121412263846772</v>
      </c>
      <c r="L46" s="2">
        <f t="shared" si="1"/>
        <v>-1.3590320485352473E-3</v>
      </c>
    </row>
    <row r="47" spans="2:12" ht="22.8" x14ac:dyDescent="0.2">
      <c r="B47" s="11" t="s">
        <v>107</v>
      </c>
      <c r="C47" s="12">
        <v>3.1438631790744465E-2</v>
      </c>
      <c r="D47" s="13">
        <v>0.17451095656016674</v>
      </c>
      <c r="E47" s="14">
        <v>7952</v>
      </c>
      <c r="F47" s="132">
        <v>0</v>
      </c>
      <c r="G47" s="129"/>
      <c r="H47" s="138" t="s">
        <v>107</v>
      </c>
      <c r="I47" s="143">
        <v>8.3047499151224467E-3</v>
      </c>
      <c r="J47" s="134"/>
      <c r="K47" s="2">
        <f t="shared" si="2"/>
        <v>4.6092578362857441E-2</v>
      </c>
      <c r="L47" s="2">
        <f t="shared" si="1"/>
        <v>-1.4961236809548635E-3</v>
      </c>
    </row>
    <row r="48" spans="2:12" ht="22.8" x14ac:dyDescent="0.2">
      <c r="B48" s="11" t="s">
        <v>108</v>
      </c>
      <c r="C48" s="12">
        <v>6.1745472837022135E-2</v>
      </c>
      <c r="D48" s="13">
        <v>0.24070782220485726</v>
      </c>
      <c r="E48" s="14">
        <v>7952</v>
      </c>
      <c r="F48" s="132">
        <v>0</v>
      </c>
      <c r="G48" s="129"/>
      <c r="H48" s="138" t="s">
        <v>108</v>
      </c>
      <c r="I48" s="143">
        <v>1.173516406725327E-2</v>
      </c>
      <c r="J48" s="134"/>
      <c r="K48" s="2">
        <f t="shared" si="2"/>
        <v>4.5742471982194277E-2</v>
      </c>
      <c r="L48" s="2">
        <f t="shared" si="1"/>
        <v>-3.0102605204741176E-3</v>
      </c>
    </row>
    <row r="49" spans="2:12" ht="22.8" x14ac:dyDescent="0.2">
      <c r="B49" s="11" t="s">
        <v>109</v>
      </c>
      <c r="C49" s="12">
        <v>0.11682595573440643</v>
      </c>
      <c r="D49" s="13">
        <v>0.32123298163456293</v>
      </c>
      <c r="E49" s="14">
        <v>7952</v>
      </c>
      <c r="F49" s="132">
        <v>0</v>
      </c>
      <c r="G49" s="129"/>
      <c r="H49" s="138" t="s">
        <v>109</v>
      </c>
      <c r="I49" s="143">
        <v>2.1071910726237937E-4</v>
      </c>
      <c r="J49" s="134"/>
      <c r="K49" s="2">
        <f t="shared" si="2"/>
        <v>5.7933542570252526E-4</v>
      </c>
      <c r="L49" s="2">
        <f t="shared" si="1"/>
        <v>-7.6634288833496507E-5</v>
      </c>
    </row>
    <row r="50" spans="2:12" ht="22.8" x14ac:dyDescent="0.2">
      <c r="B50" s="11" t="s">
        <v>110</v>
      </c>
      <c r="C50" s="12">
        <v>0.54891851106639833</v>
      </c>
      <c r="D50" s="13">
        <v>0.49763251590892044</v>
      </c>
      <c r="E50" s="14">
        <v>7952</v>
      </c>
      <c r="F50" s="132">
        <v>0</v>
      </c>
      <c r="G50" s="129"/>
      <c r="H50" s="138" t="s">
        <v>110</v>
      </c>
      <c r="I50" s="143">
        <v>-7.5618083189591165E-2</v>
      </c>
      <c r="J50" s="134"/>
      <c r="K50" s="2">
        <f t="shared" si="2"/>
        <v>-6.8544390619580675E-2</v>
      </c>
      <c r="L50" s="2">
        <f t="shared" si="1"/>
        <v>8.3411281029960843E-2</v>
      </c>
    </row>
    <row r="51" spans="2:12" ht="22.8" x14ac:dyDescent="0.2">
      <c r="B51" s="11" t="s">
        <v>111</v>
      </c>
      <c r="C51" s="12">
        <v>1.4587525150905433E-2</v>
      </c>
      <c r="D51" s="13">
        <v>0.11990219837647963</v>
      </c>
      <c r="E51" s="14">
        <v>7952</v>
      </c>
      <c r="F51" s="132">
        <v>0</v>
      </c>
      <c r="G51" s="129"/>
      <c r="H51" s="138" t="s">
        <v>111</v>
      </c>
      <c r="I51" s="143">
        <v>2.5779802031359396E-4</v>
      </c>
      <c r="J51" s="134"/>
      <c r="K51" s="2">
        <f t="shared" si="2"/>
        <v>2.1187049832961905E-3</v>
      </c>
      <c r="L51" s="2">
        <f t="shared" si="1"/>
        <v>-3.1364188114134519E-5</v>
      </c>
    </row>
    <row r="52" spans="2:12" ht="34.200000000000003" x14ac:dyDescent="0.2">
      <c r="B52" s="11" t="s">
        <v>112</v>
      </c>
      <c r="C52" s="12">
        <v>3.4456740442655946E-2</v>
      </c>
      <c r="D52" s="13">
        <v>0.18241068442892552</v>
      </c>
      <c r="E52" s="14">
        <v>7952</v>
      </c>
      <c r="F52" s="132">
        <v>0</v>
      </c>
      <c r="G52" s="129"/>
      <c r="H52" s="138" t="s">
        <v>112</v>
      </c>
      <c r="I52" s="143">
        <v>9.2733004756879595E-3</v>
      </c>
      <c r="J52" s="134"/>
      <c r="K52" s="2">
        <f t="shared" si="2"/>
        <v>4.9085791197933742E-2</v>
      </c>
      <c r="L52" s="2">
        <f t="shared" si="1"/>
        <v>-1.751694033372473E-3</v>
      </c>
    </row>
    <row r="53" spans="2:12" ht="22.8" x14ac:dyDescent="0.2">
      <c r="B53" s="11" t="s">
        <v>113</v>
      </c>
      <c r="C53" s="12">
        <v>5.030181086519114E-4</v>
      </c>
      <c r="D53" s="13">
        <v>2.2423833623430516E-2</v>
      </c>
      <c r="E53" s="14">
        <v>7952</v>
      </c>
      <c r="F53" s="132">
        <v>0</v>
      </c>
      <c r="G53" s="129"/>
      <c r="H53" s="138" t="s">
        <v>113</v>
      </c>
      <c r="I53" s="143">
        <v>1.6423762735218435E-3</v>
      </c>
      <c r="J53" s="134"/>
      <c r="K53" s="2">
        <f t="shared" si="2"/>
        <v>7.320559704830297E-2</v>
      </c>
      <c r="L53" s="2">
        <f t="shared" si="1"/>
        <v>-3.6842273300605411E-5</v>
      </c>
    </row>
    <row r="54" spans="2:12" ht="22.8" x14ac:dyDescent="0.2">
      <c r="B54" s="11" t="s">
        <v>114</v>
      </c>
      <c r="C54" s="12">
        <v>0.12173038229376257</v>
      </c>
      <c r="D54" s="13">
        <v>0.32699471355274407</v>
      </c>
      <c r="E54" s="14">
        <v>7952</v>
      </c>
      <c r="F54" s="132">
        <v>0</v>
      </c>
      <c r="G54" s="129"/>
      <c r="H54" s="138" t="s">
        <v>114</v>
      </c>
      <c r="I54" s="143">
        <v>2.0105037647595941E-2</v>
      </c>
      <c r="J54" s="134"/>
      <c r="K54" s="2">
        <f t="shared" si="2"/>
        <v>5.3999783473182759E-2</v>
      </c>
      <c r="L54" s="2">
        <f t="shared" si="1"/>
        <v>-7.484506071311698E-3</v>
      </c>
    </row>
    <row r="55" spans="2:12" ht="22.8" x14ac:dyDescent="0.2">
      <c r="B55" s="11" t="s">
        <v>115</v>
      </c>
      <c r="C55" s="12">
        <v>0.58966297786720323</v>
      </c>
      <c r="D55" s="13">
        <v>0.49192578897788264</v>
      </c>
      <c r="E55" s="14">
        <v>7952</v>
      </c>
      <c r="F55" s="132">
        <v>0</v>
      </c>
      <c r="G55" s="129"/>
      <c r="H55" s="138" t="s">
        <v>115</v>
      </c>
      <c r="I55" s="143">
        <v>-8.2863417969616909E-2</v>
      </c>
      <c r="J55" s="134"/>
      <c r="K55" s="2">
        <f t="shared" si="2"/>
        <v>-6.91200358575359E-2</v>
      </c>
      <c r="L55" s="2">
        <f t="shared" si="1"/>
        <v>9.9326953152309466E-2</v>
      </c>
    </row>
    <row r="56" spans="2:12" ht="34.200000000000003" x14ac:dyDescent="0.2">
      <c r="B56" s="11" t="s">
        <v>116</v>
      </c>
      <c r="C56" s="12">
        <v>2.2635814889336017E-3</v>
      </c>
      <c r="D56" s="13">
        <v>4.7526221549536826E-2</v>
      </c>
      <c r="E56" s="14">
        <v>7952</v>
      </c>
      <c r="F56" s="132">
        <v>0</v>
      </c>
      <c r="G56" s="129"/>
      <c r="H56" s="138" t="s">
        <v>116</v>
      </c>
      <c r="I56" s="143">
        <v>-2.6351622152390596E-3</v>
      </c>
      <c r="J56" s="134"/>
      <c r="K56" s="2">
        <f t="shared" si="2"/>
        <v>-5.5320983345749072E-2</v>
      </c>
      <c r="L56" s="2">
        <f t="shared" si="1"/>
        <v>1.2550765064576295E-4</v>
      </c>
    </row>
    <row r="57" spans="2:12" ht="22.8" x14ac:dyDescent="0.2">
      <c r="B57" s="11" t="s">
        <v>117</v>
      </c>
      <c r="C57" s="12">
        <v>9.9346076458752507E-3</v>
      </c>
      <c r="D57" s="13">
        <v>9.9182399057131651E-2</v>
      </c>
      <c r="E57" s="14">
        <v>7952</v>
      </c>
      <c r="F57" s="132">
        <v>0</v>
      </c>
      <c r="G57" s="129"/>
      <c r="H57" s="138" t="s">
        <v>117</v>
      </c>
      <c r="I57" s="143">
        <v>-4.5528821126097074E-3</v>
      </c>
      <c r="J57" s="134"/>
      <c r="K57" s="2">
        <f t="shared" si="2"/>
        <v>-4.5448094198311147E-2</v>
      </c>
      <c r="L57" s="2">
        <f t="shared" si="1"/>
        <v>4.5603955819466284E-4</v>
      </c>
    </row>
    <row r="58" spans="2:12" ht="22.8" x14ac:dyDescent="0.2">
      <c r="B58" s="11" t="s">
        <v>118</v>
      </c>
      <c r="C58" s="12">
        <v>2.0120724346076456E-3</v>
      </c>
      <c r="D58" s="13">
        <v>4.4813798644983992E-2</v>
      </c>
      <c r="E58" s="14">
        <v>7952</v>
      </c>
      <c r="F58" s="132">
        <v>0</v>
      </c>
      <c r="G58" s="129"/>
      <c r="H58" s="138" t="s">
        <v>118</v>
      </c>
      <c r="I58" s="143">
        <v>-2.5053101358854879E-3</v>
      </c>
      <c r="J58" s="134"/>
      <c r="K58" s="2">
        <f t="shared" si="2"/>
        <v>-5.5792397565493694E-2</v>
      </c>
      <c r="L58" s="2">
        <f t="shared" si="1"/>
        <v>1.1248467251107598E-4</v>
      </c>
    </row>
    <row r="59" spans="2:12" x14ac:dyDescent="0.2">
      <c r="B59" s="11" t="s">
        <v>119</v>
      </c>
      <c r="C59" s="12">
        <v>0.47296277665995978</v>
      </c>
      <c r="D59" s="13">
        <v>0.49929984898891266</v>
      </c>
      <c r="E59" s="14">
        <v>7952</v>
      </c>
      <c r="F59" s="132">
        <v>0</v>
      </c>
      <c r="G59" s="129"/>
      <c r="H59" s="138" t="s">
        <v>119</v>
      </c>
      <c r="I59" s="143">
        <v>8.5426699632492067E-2</v>
      </c>
      <c r="J59" s="134"/>
      <c r="K59" s="2">
        <f t="shared" si="2"/>
        <v>9.017236969845753E-2</v>
      </c>
      <c r="L59" s="2">
        <f t="shared" si="1"/>
        <v>-8.0920611413958204E-2</v>
      </c>
    </row>
    <row r="60" spans="2:12" x14ac:dyDescent="0.2">
      <c r="B60" s="11" t="s">
        <v>120</v>
      </c>
      <c r="C60" s="12">
        <v>0.6709004024144869</v>
      </c>
      <c r="D60" s="13">
        <v>0.46991576018747638</v>
      </c>
      <c r="E60" s="14">
        <v>7952</v>
      </c>
      <c r="F60" s="132">
        <v>0</v>
      </c>
      <c r="G60" s="129"/>
      <c r="H60" s="138" t="s">
        <v>120</v>
      </c>
      <c r="I60" s="143">
        <v>4.3822037985786891E-2</v>
      </c>
      <c r="J60" s="134"/>
      <c r="K60" s="2">
        <f t="shared" si="2"/>
        <v>3.069021362625898E-2</v>
      </c>
      <c r="L60" s="2">
        <f t="shared" si="1"/>
        <v>-6.2564879517039221E-2</v>
      </c>
    </row>
    <row r="61" spans="2:12" x14ac:dyDescent="0.2">
      <c r="B61" s="11" t="s">
        <v>121</v>
      </c>
      <c r="C61" s="12">
        <v>0.4241700201207243</v>
      </c>
      <c r="D61" s="13">
        <v>0.49424744160642581</v>
      </c>
      <c r="E61" s="14">
        <v>7952</v>
      </c>
      <c r="F61" s="132">
        <v>0</v>
      </c>
      <c r="G61" s="129"/>
      <c r="H61" s="138" t="s">
        <v>121</v>
      </c>
      <c r="I61" s="143">
        <v>7.9210958114031782E-2</v>
      </c>
      <c r="J61" s="134"/>
      <c r="K61" s="2">
        <f t="shared" si="2"/>
        <v>9.228584829649436E-2</v>
      </c>
      <c r="L61" s="2">
        <f t="shared" si="1"/>
        <v>-6.7979944595779745E-2</v>
      </c>
    </row>
    <row r="62" spans="2:12" x14ac:dyDescent="0.2">
      <c r="B62" s="11" t="s">
        <v>122</v>
      </c>
      <c r="C62" s="12">
        <v>1.0437625754527164E-2</v>
      </c>
      <c r="D62" s="13">
        <v>0.1016365129517004</v>
      </c>
      <c r="E62" s="14">
        <v>7952</v>
      </c>
      <c r="F62" s="132">
        <v>0</v>
      </c>
      <c r="G62" s="129"/>
      <c r="H62" s="138" t="s">
        <v>122</v>
      </c>
      <c r="I62" s="143">
        <v>1.2184823695908774E-2</v>
      </c>
      <c r="J62" s="134"/>
      <c r="K62" s="2">
        <f t="shared" si="2"/>
        <v>0.11863495427097155</v>
      </c>
      <c r="L62" s="2">
        <f t="shared" si="1"/>
        <v>-1.2513281490012249E-3</v>
      </c>
    </row>
    <row r="63" spans="2:12" x14ac:dyDescent="0.2">
      <c r="B63" s="11" t="s">
        <v>123</v>
      </c>
      <c r="C63" s="12">
        <v>6.0865191146881284E-2</v>
      </c>
      <c r="D63" s="13">
        <v>0.23909790623150873</v>
      </c>
      <c r="E63" s="14">
        <v>7952</v>
      </c>
      <c r="F63" s="132">
        <v>0</v>
      </c>
      <c r="G63" s="129"/>
      <c r="H63" s="138" t="s">
        <v>123</v>
      </c>
      <c r="I63" s="143">
        <v>5.0064193312697992E-2</v>
      </c>
      <c r="J63" s="134"/>
      <c r="K63" s="2">
        <f t="shared" si="2"/>
        <v>0.19664340586730839</v>
      </c>
      <c r="L63" s="2">
        <f t="shared" si="1"/>
        <v>-1.2744430696274405E-2</v>
      </c>
    </row>
    <row r="64" spans="2:12" x14ac:dyDescent="0.2">
      <c r="B64" s="11" t="s">
        <v>124</v>
      </c>
      <c r="C64" s="12">
        <v>7.4698189134808857E-2</v>
      </c>
      <c r="D64" s="13">
        <v>0.26292025923436757</v>
      </c>
      <c r="E64" s="14">
        <v>7952</v>
      </c>
      <c r="F64" s="132">
        <v>0</v>
      </c>
      <c r="G64" s="129"/>
      <c r="H64" s="138" t="s">
        <v>124</v>
      </c>
      <c r="I64" s="143">
        <v>5.9878447759909907E-2</v>
      </c>
      <c r="J64" s="134"/>
      <c r="K64" s="2">
        <f t="shared" si="2"/>
        <v>0.21073171122447701</v>
      </c>
      <c r="L64" s="2">
        <f t="shared" si="1"/>
        <v>-1.7012046271723209E-2</v>
      </c>
    </row>
    <row r="65" spans="2:12" x14ac:dyDescent="0.2">
      <c r="B65" s="11" t="s">
        <v>125</v>
      </c>
      <c r="C65" s="12">
        <v>0.32381790744466804</v>
      </c>
      <c r="D65" s="13">
        <v>0.46796090533386558</v>
      </c>
      <c r="E65" s="14">
        <v>7952</v>
      </c>
      <c r="F65" s="132">
        <v>0</v>
      </c>
      <c r="G65" s="129"/>
      <c r="H65" s="138" t="s">
        <v>125</v>
      </c>
      <c r="I65" s="143">
        <v>-1.5037768823344016E-2</v>
      </c>
      <c r="J65" s="134"/>
      <c r="K65" s="2">
        <f t="shared" si="2"/>
        <v>-2.172888776483916E-2</v>
      </c>
      <c r="L65" s="2">
        <f t="shared" si="1"/>
        <v>1.040578128965238E-2</v>
      </c>
    </row>
    <row r="66" spans="2:12" x14ac:dyDescent="0.2">
      <c r="B66" s="11" t="s">
        <v>126</v>
      </c>
      <c r="C66" s="12">
        <v>0.84255533199195176</v>
      </c>
      <c r="D66" s="13">
        <v>0.36424240375745232</v>
      </c>
      <c r="E66" s="14">
        <v>7952</v>
      </c>
      <c r="F66" s="132">
        <v>0</v>
      </c>
      <c r="G66" s="129"/>
      <c r="H66" s="138" t="s">
        <v>126</v>
      </c>
      <c r="I66" s="143">
        <v>3.9437272496243451E-2</v>
      </c>
      <c r="J66" s="134"/>
      <c r="K66" s="2">
        <f t="shared" si="2"/>
        <v>1.7046857288611179E-2</v>
      </c>
      <c r="L66" s="2">
        <f t="shared" si="1"/>
        <v>-9.1225194755347405E-2</v>
      </c>
    </row>
    <row r="67" spans="2:12" x14ac:dyDescent="0.2">
      <c r="B67" s="11" t="s">
        <v>127</v>
      </c>
      <c r="C67" s="12">
        <v>0.88116197183098588</v>
      </c>
      <c r="D67" s="13">
        <v>0.32361817214232325</v>
      </c>
      <c r="E67" s="14">
        <v>7952</v>
      </c>
      <c r="F67" s="132">
        <v>0</v>
      </c>
      <c r="G67" s="129"/>
      <c r="H67" s="138" t="s">
        <v>127</v>
      </c>
      <c r="I67" s="143">
        <v>3.1119600555402478E-2</v>
      </c>
      <c r="J67" s="134"/>
      <c r="K67" s="2">
        <f t="shared" si="2"/>
        <v>1.1427639996016566E-2</v>
      </c>
      <c r="L67" s="2">
        <f t="shared" si="1"/>
        <v>-8.4733834340833911E-2</v>
      </c>
    </row>
    <row r="68" spans="2:12" x14ac:dyDescent="0.2">
      <c r="B68" s="11" t="s">
        <v>128</v>
      </c>
      <c r="C68" s="12">
        <v>0.5701710261569416</v>
      </c>
      <c r="D68" s="13">
        <v>0.49508267025229519</v>
      </c>
      <c r="E68" s="14">
        <v>7952</v>
      </c>
      <c r="F68" s="132">
        <v>0</v>
      </c>
      <c r="G68" s="129"/>
      <c r="H68" s="138" t="s">
        <v>128</v>
      </c>
      <c r="I68" s="143">
        <v>5.9954005483731476E-2</v>
      </c>
      <c r="J68" s="134"/>
      <c r="K68" s="2">
        <f t="shared" si="2"/>
        <v>5.2051849525900321E-2</v>
      </c>
      <c r="L68" s="2">
        <f t="shared" si="1"/>
        <v>-6.9047128657235821E-2</v>
      </c>
    </row>
    <row r="69" spans="2:12" x14ac:dyDescent="0.2">
      <c r="B69" s="11" t="s">
        <v>129</v>
      </c>
      <c r="C69" s="12">
        <v>0.90970824949698192</v>
      </c>
      <c r="D69" s="13">
        <v>0.28661730750822079</v>
      </c>
      <c r="E69" s="14">
        <v>7952</v>
      </c>
      <c r="F69" s="132">
        <v>0</v>
      </c>
      <c r="G69" s="129"/>
      <c r="H69" s="138" t="s">
        <v>129</v>
      </c>
      <c r="I69" s="143">
        <v>3.4286004176495445E-2</v>
      </c>
      <c r="J69" s="134"/>
      <c r="K69" s="2">
        <f t="shared" si="2"/>
        <v>1.0800964400102635E-2</v>
      </c>
      <c r="L69" s="2">
        <f t="shared" si="1"/>
        <v>-0.10882197279991991</v>
      </c>
    </row>
    <row r="70" spans="2:12" x14ac:dyDescent="0.2">
      <c r="B70" s="11" t="s">
        <v>130</v>
      </c>
      <c r="C70" s="12">
        <v>0.43825452716297786</v>
      </c>
      <c r="D70" s="13">
        <v>0.49620405043702581</v>
      </c>
      <c r="E70" s="14">
        <v>7952</v>
      </c>
      <c r="F70" s="132">
        <v>0</v>
      </c>
      <c r="G70" s="129"/>
      <c r="H70" s="138" t="s">
        <v>130</v>
      </c>
      <c r="I70" s="143">
        <v>5.4994035346090105E-2</v>
      </c>
      <c r="J70" s="134"/>
      <c r="K70" s="2">
        <f t="shared" si="2"/>
        <v>6.2257956906028804E-2</v>
      </c>
      <c r="L70" s="2">
        <f t="shared" ref="L70:L122" si="3">((0-C70)/D70)*I70</f>
        <v>-4.8571519994965381E-2</v>
      </c>
    </row>
    <row r="71" spans="2:12" x14ac:dyDescent="0.2">
      <c r="B71" s="11" t="s">
        <v>131</v>
      </c>
      <c r="C71" s="12">
        <v>0.16071428571428573</v>
      </c>
      <c r="D71" s="13">
        <v>0.36729030567121829</v>
      </c>
      <c r="E71" s="14">
        <v>7952</v>
      </c>
      <c r="F71" s="132">
        <v>0</v>
      </c>
      <c r="G71" s="129"/>
      <c r="H71" s="138" t="s">
        <v>131</v>
      </c>
      <c r="I71" s="143">
        <v>5.5481580890948262E-2</v>
      </c>
      <c r="J71" s="134"/>
      <c r="K71" s="2">
        <f t="shared" si="2"/>
        <v>0.126779546121326</v>
      </c>
      <c r="L71" s="2">
        <f t="shared" si="3"/>
        <v>-2.4276934363658177E-2</v>
      </c>
    </row>
    <row r="72" spans="2:12" x14ac:dyDescent="0.2">
      <c r="B72" s="11" t="s">
        <v>132</v>
      </c>
      <c r="C72" s="12">
        <v>4.2253521126760563E-2</v>
      </c>
      <c r="D72" s="13">
        <v>0.20117964801059712</v>
      </c>
      <c r="E72" s="14">
        <v>7952</v>
      </c>
      <c r="F72" s="132">
        <v>0</v>
      </c>
      <c r="G72" s="129"/>
      <c r="H72" s="138" t="s">
        <v>132</v>
      </c>
      <c r="I72" s="143">
        <v>4.6621559594820693E-2</v>
      </c>
      <c r="J72" s="134"/>
      <c r="K72" s="2">
        <f t="shared" si="2"/>
        <v>0.22194906384947247</v>
      </c>
      <c r="L72" s="2">
        <f t="shared" si="3"/>
        <v>-9.791870463947314E-3</v>
      </c>
    </row>
    <row r="73" spans="2:12" x14ac:dyDescent="0.2">
      <c r="B73" s="11" t="s">
        <v>133</v>
      </c>
      <c r="C73" s="12">
        <v>0.12550301810865191</v>
      </c>
      <c r="D73" s="13">
        <v>0.33130924240400295</v>
      </c>
      <c r="E73" s="14">
        <v>7952</v>
      </c>
      <c r="F73" s="132">
        <v>0</v>
      </c>
      <c r="G73" s="129"/>
      <c r="H73" s="138" t="s">
        <v>133</v>
      </c>
      <c r="I73" s="143">
        <v>6.1946175317809424E-2</v>
      </c>
      <c r="J73" s="134"/>
      <c r="K73" s="2">
        <f t="shared" si="2"/>
        <v>0.16350809582631234</v>
      </c>
      <c r="L73" s="2">
        <f t="shared" si="3"/>
        <v>-2.3465786545104936E-2</v>
      </c>
    </row>
    <row r="74" spans="2:12" x14ac:dyDescent="0.2">
      <c r="B74" s="11" t="s">
        <v>134</v>
      </c>
      <c r="C74" s="12">
        <v>8.8279678068410458E-2</v>
      </c>
      <c r="D74" s="13">
        <v>0.28371904995569319</v>
      </c>
      <c r="E74" s="14">
        <v>7952</v>
      </c>
      <c r="F74" s="132">
        <v>0</v>
      </c>
      <c r="G74" s="129"/>
      <c r="H74" s="138" t="s">
        <v>134</v>
      </c>
      <c r="I74" s="143">
        <v>5.2688485597935125E-2</v>
      </c>
      <c r="J74" s="134"/>
      <c r="K74" s="2">
        <f t="shared" si="2"/>
        <v>0.16931243446268068</v>
      </c>
      <c r="L74" s="2">
        <f t="shared" si="3"/>
        <v>-1.6394114343834736E-2</v>
      </c>
    </row>
    <row r="75" spans="2:12" x14ac:dyDescent="0.2">
      <c r="B75" s="11" t="s">
        <v>135</v>
      </c>
      <c r="C75" s="12">
        <v>0.23717303822937622</v>
      </c>
      <c r="D75" s="13">
        <v>0.42537600165852391</v>
      </c>
      <c r="E75" s="14">
        <v>7952</v>
      </c>
      <c r="F75" s="132">
        <v>0</v>
      </c>
      <c r="G75" s="129"/>
      <c r="H75" s="138" t="s">
        <v>135</v>
      </c>
      <c r="I75" s="143">
        <v>5.8250884702000606E-2</v>
      </c>
      <c r="J75" s="134"/>
      <c r="K75" s="2">
        <f t="shared" si="2"/>
        <v>0.1044613359108798</v>
      </c>
      <c r="L75" s="2">
        <f t="shared" si="3"/>
        <v>-3.2478417330682373E-2</v>
      </c>
    </row>
    <row r="76" spans="2:12" x14ac:dyDescent="0.2">
      <c r="B76" s="11" t="s">
        <v>136</v>
      </c>
      <c r="C76" s="12">
        <v>0.88631790744466799</v>
      </c>
      <c r="D76" s="13">
        <v>0.31744471458111578</v>
      </c>
      <c r="E76" s="14">
        <v>7952</v>
      </c>
      <c r="F76" s="132">
        <v>0</v>
      </c>
      <c r="G76" s="129"/>
      <c r="H76" s="138" t="s">
        <v>136</v>
      </c>
      <c r="I76" s="143">
        <v>4.1171429419772865E-2</v>
      </c>
      <c r="J76" s="134"/>
      <c r="K76" s="2">
        <f t="shared" si="2"/>
        <v>1.4744155548817476E-2</v>
      </c>
      <c r="L76" s="2">
        <f t="shared" si="3"/>
        <v>-0.11495222157971853</v>
      </c>
    </row>
    <row r="77" spans="2:12" x14ac:dyDescent="0.2">
      <c r="B77" s="11" t="s">
        <v>137</v>
      </c>
      <c r="C77" s="12">
        <v>0.15731891348088534</v>
      </c>
      <c r="D77" s="13">
        <v>0.36412408087814652</v>
      </c>
      <c r="E77" s="14">
        <v>7952</v>
      </c>
      <c r="F77" s="132">
        <v>0</v>
      </c>
      <c r="G77" s="129"/>
      <c r="H77" s="138" t="s">
        <v>137</v>
      </c>
      <c r="I77" s="143">
        <v>1.7386775903145725E-2</v>
      </c>
      <c r="J77" s="134"/>
      <c r="K77" s="2">
        <f t="shared" si="2"/>
        <v>4.023767715058181E-2</v>
      </c>
      <c r="L77" s="2">
        <f t="shared" si="3"/>
        <v>-7.5119137614352875E-3</v>
      </c>
    </row>
    <row r="78" spans="2:12" x14ac:dyDescent="0.2">
      <c r="B78" s="11" t="s">
        <v>138</v>
      </c>
      <c r="C78" s="12">
        <v>0.12751509054325955</v>
      </c>
      <c r="D78" s="13">
        <v>0.33357005981587279</v>
      </c>
      <c r="E78" s="14">
        <v>7952</v>
      </c>
      <c r="F78" s="132">
        <v>0</v>
      </c>
      <c r="G78" s="129"/>
      <c r="H78" s="138" t="s">
        <v>138</v>
      </c>
      <c r="I78" s="143">
        <v>1.8082259805281546E-2</v>
      </c>
      <c r="J78" s="134"/>
      <c r="K78" s="2">
        <f t="shared" si="2"/>
        <v>4.7295907845244831E-2</v>
      </c>
      <c r="L78" s="2">
        <f t="shared" si="3"/>
        <v>-6.9123739629689046E-3</v>
      </c>
    </row>
    <row r="79" spans="2:12" x14ac:dyDescent="0.2">
      <c r="B79" s="11" t="s">
        <v>139</v>
      </c>
      <c r="C79" s="12">
        <v>2.1126760563380281E-2</v>
      </c>
      <c r="D79" s="13">
        <v>0.14381592935092516</v>
      </c>
      <c r="E79" s="14">
        <v>7952</v>
      </c>
      <c r="F79" s="132">
        <v>0</v>
      </c>
      <c r="G79" s="129"/>
      <c r="H79" s="138" t="s">
        <v>139</v>
      </c>
      <c r="I79" s="143">
        <v>3.0341801810075692E-3</v>
      </c>
      <c r="J79" s="134"/>
      <c r="K79" s="2">
        <f t="shared" si="2"/>
        <v>2.0651938879246007E-2</v>
      </c>
      <c r="L79" s="2">
        <f t="shared" si="3"/>
        <v>-4.4572529955207212E-4</v>
      </c>
    </row>
    <row r="80" spans="2:12" x14ac:dyDescent="0.2">
      <c r="B80" s="11" t="s">
        <v>140</v>
      </c>
      <c r="C80" s="12">
        <v>5.6212273641851107E-2</v>
      </c>
      <c r="D80" s="13">
        <v>0.23034566711619667</v>
      </c>
      <c r="E80" s="14">
        <v>7952</v>
      </c>
      <c r="F80" s="132">
        <v>0</v>
      </c>
      <c r="G80" s="129"/>
      <c r="H80" s="138" t="s">
        <v>140</v>
      </c>
      <c r="I80" s="143">
        <v>4.7443436062822184E-2</v>
      </c>
      <c r="J80" s="134"/>
      <c r="K80" s="2">
        <f t="shared" si="2"/>
        <v>0.19438843027927186</v>
      </c>
      <c r="L80" s="2">
        <f t="shared" si="3"/>
        <v>-1.1577831890051234E-2</v>
      </c>
    </row>
    <row r="81" spans="2:12" x14ac:dyDescent="0.2">
      <c r="B81" s="11" t="s">
        <v>141</v>
      </c>
      <c r="C81" s="12">
        <v>9.0543259557344068E-3</v>
      </c>
      <c r="D81" s="13">
        <v>9.4728420192415091E-2</v>
      </c>
      <c r="E81" s="14">
        <v>7952</v>
      </c>
      <c r="F81" s="132">
        <v>0</v>
      </c>
      <c r="G81" s="129"/>
      <c r="H81" s="138" t="s">
        <v>141</v>
      </c>
      <c r="I81" s="143">
        <v>7.3723286834170634E-3</v>
      </c>
      <c r="J81" s="134"/>
      <c r="K81" s="2">
        <f t="shared" si="2"/>
        <v>7.7121282099134519E-2</v>
      </c>
      <c r="L81" s="2">
        <f t="shared" si="3"/>
        <v>-7.0466146080427482E-4</v>
      </c>
    </row>
    <row r="82" spans="2:12" x14ac:dyDescent="0.2">
      <c r="B82" s="11" t="s">
        <v>142</v>
      </c>
      <c r="C82" s="12">
        <v>0.42454728370221329</v>
      </c>
      <c r="D82" s="13">
        <v>0.49430518322634232</v>
      </c>
      <c r="E82" s="14">
        <v>7952</v>
      </c>
      <c r="F82" s="132">
        <v>0</v>
      </c>
      <c r="G82" s="129"/>
      <c r="H82" s="138" t="s">
        <v>142</v>
      </c>
      <c r="I82" s="143">
        <v>7.0567075764509657E-2</v>
      </c>
      <c r="J82" s="134"/>
      <c r="K82" s="2">
        <f t="shared" ref="K82:K122" si="4">((1-C82)/D82)*I82</f>
        <v>8.2151708717333821E-2</v>
      </c>
      <c r="L82" s="2">
        <f t="shared" si="3"/>
        <v>-6.0608428459291736E-2</v>
      </c>
    </row>
    <row r="83" spans="2:12" ht="22.8" x14ac:dyDescent="0.2">
      <c r="B83" s="11" t="s">
        <v>143</v>
      </c>
      <c r="C83" s="12">
        <v>0.85374748490945673</v>
      </c>
      <c r="D83" s="13">
        <v>0.35338141001899048</v>
      </c>
      <c r="E83" s="14">
        <v>7952</v>
      </c>
      <c r="F83" s="132">
        <v>0</v>
      </c>
      <c r="G83" s="129"/>
      <c r="H83" s="138" t="s">
        <v>143</v>
      </c>
      <c r="I83" s="143">
        <v>4.2898098853091288E-2</v>
      </c>
      <c r="J83" s="134"/>
      <c r="K83" s="2">
        <f t="shared" si="4"/>
        <v>1.7754060264602464E-2</v>
      </c>
      <c r="L83" s="2">
        <f t="shared" si="3"/>
        <v>-0.10363913597281696</v>
      </c>
    </row>
    <row r="84" spans="2:12" ht="22.8" x14ac:dyDescent="0.2">
      <c r="B84" s="11" t="s">
        <v>144</v>
      </c>
      <c r="C84" s="12">
        <v>0.35450201207243459</v>
      </c>
      <c r="D84" s="13">
        <v>0.47839221939628684</v>
      </c>
      <c r="E84" s="14">
        <v>7952</v>
      </c>
      <c r="F84" s="132">
        <v>0</v>
      </c>
      <c r="G84" s="129"/>
      <c r="H84" s="138" t="s">
        <v>144</v>
      </c>
      <c r="I84" s="143">
        <v>-7.4318869659628639E-2</v>
      </c>
      <c r="J84" s="134"/>
      <c r="K84" s="2">
        <f t="shared" si="4"/>
        <v>-0.10027897379033675</v>
      </c>
      <c r="L84" s="2">
        <f t="shared" si="3"/>
        <v>5.5072360630227794E-2</v>
      </c>
    </row>
    <row r="85" spans="2:12" x14ac:dyDescent="0.2">
      <c r="B85" s="11" t="s">
        <v>145</v>
      </c>
      <c r="C85" s="12">
        <v>9.7334004024144882E-2</v>
      </c>
      <c r="D85" s="13">
        <v>0.29643067634638948</v>
      </c>
      <c r="E85" s="14">
        <v>7952</v>
      </c>
      <c r="F85" s="132">
        <v>0</v>
      </c>
      <c r="G85" s="129"/>
      <c r="H85" s="138" t="s">
        <v>145</v>
      </c>
      <c r="I85" s="143">
        <v>-2.7542561528820349E-2</v>
      </c>
      <c r="J85" s="134"/>
      <c r="K85" s="2">
        <f t="shared" si="4"/>
        <v>-8.3870313425615572E-2</v>
      </c>
      <c r="L85" s="2">
        <f t="shared" si="3"/>
        <v>9.0436921971895311E-3</v>
      </c>
    </row>
    <row r="86" spans="2:12" ht="22.8" x14ac:dyDescent="0.2">
      <c r="B86" s="11" t="s">
        <v>146</v>
      </c>
      <c r="C86" s="12">
        <v>1.0060362173038228E-3</v>
      </c>
      <c r="D86" s="13">
        <v>3.1704108734679416E-2</v>
      </c>
      <c r="E86" s="14">
        <v>7952</v>
      </c>
      <c r="F86" s="132">
        <v>0</v>
      </c>
      <c r="G86" s="129"/>
      <c r="H86" s="138" t="s">
        <v>146</v>
      </c>
      <c r="I86" s="143">
        <v>2.9719003444047547E-3</v>
      </c>
      <c r="J86" s="134"/>
      <c r="K86" s="2">
        <f t="shared" si="4"/>
        <v>9.3644345276186078E-2</v>
      </c>
      <c r="L86" s="2">
        <f t="shared" si="3"/>
        <v>-9.4304476612473362E-5</v>
      </c>
    </row>
    <row r="87" spans="2:12" ht="22.8" x14ac:dyDescent="0.2">
      <c r="B87" s="11" t="s">
        <v>147</v>
      </c>
      <c r="C87" s="12">
        <v>7.5452716297786716E-4</v>
      </c>
      <c r="D87" s="13">
        <v>2.7460019615362905E-2</v>
      </c>
      <c r="E87" s="14">
        <v>7952</v>
      </c>
      <c r="F87" s="132">
        <v>0</v>
      </c>
      <c r="G87" s="129"/>
      <c r="H87" s="138" t="s">
        <v>147</v>
      </c>
      <c r="I87" s="143">
        <v>2.8137805308095527E-3</v>
      </c>
      <c r="J87" s="134"/>
      <c r="K87" s="2">
        <f t="shared" si="4"/>
        <v>0.10239094859915454</v>
      </c>
      <c r="L87" s="2">
        <f t="shared" si="3"/>
        <v>-7.7315088295359577E-5</v>
      </c>
    </row>
    <row r="88" spans="2:12" ht="22.8" x14ac:dyDescent="0.2">
      <c r="B88" s="11" t="s">
        <v>148</v>
      </c>
      <c r="C88" s="12">
        <v>7.4195171026156942E-2</v>
      </c>
      <c r="D88" s="13">
        <v>0.26210472490701298</v>
      </c>
      <c r="E88" s="14">
        <v>7952</v>
      </c>
      <c r="F88" s="132">
        <v>0</v>
      </c>
      <c r="G88" s="129"/>
      <c r="H88" s="138" t="s">
        <v>148</v>
      </c>
      <c r="I88" s="143">
        <v>5.1059602404686641E-2</v>
      </c>
      <c r="J88" s="134"/>
      <c r="K88" s="2">
        <f t="shared" si="4"/>
        <v>0.18035243923402672</v>
      </c>
      <c r="L88" s="2">
        <f t="shared" si="3"/>
        <v>-1.4453672799249627E-2</v>
      </c>
    </row>
    <row r="89" spans="2:12" ht="22.8" x14ac:dyDescent="0.2">
      <c r="B89" s="11" t="s">
        <v>149</v>
      </c>
      <c r="C89" s="12">
        <v>0.44932092555331993</v>
      </c>
      <c r="D89" s="13">
        <v>0.49745628046539314</v>
      </c>
      <c r="E89" s="14">
        <v>7952</v>
      </c>
      <c r="F89" s="132">
        <v>0</v>
      </c>
      <c r="G89" s="129"/>
      <c r="H89" s="138" t="s">
        <v>149</v>
      </c>
      <c r="I89" s="143">
        <v>5.5459227718405779E-2</v>
      </c>
      <c r="J89" s="134"/>
      <c r="K89" s="2">
        <f t="shared" si="4"/>
        <v>6.1392804531340057E-2</v>
      </c>
      <c r="L89" s="2">
        <f t="shared" si="3"/>
        <v>-5.0092827264324742E-2</v>
      </c>
    </row>
    <row r="90" spans="2:12" ht="22.8" x14ac:dyDescent="0.2">
      <c r="B90" s="11" t="s">
        <v>150</v>
      </c>
      <c r="C90" s="12">
        <v>2.2384305835010061E-2</v>
      </c>
      <c r="D90" s="13">
        <v>0.14793917990510039</v>
      </c>
      <c r="E90" s="14">
        <v>7952</v>
      </c>
      <c r="F90" s="132">
        <v>0</v>
      </c>
      <c r="G90" s="129"/>
      <c r="H90" s="138" t="s">
        <v>150</v>
      </c>
      <c r="I90" s="143">
        <v>1.7551093122465704E-2</v>
      </c>
      <c r="J90" s="134"/>
      <c r="K90" s="2">
        <f t="shared" si="4"/>
        <v>0.11598160877517572</v>
      </c>
      <c r="L90" s="2">
        <f t="shared" si="3"/>
        <v>-2.6556118294290298E-3</v>
      </c>
    </row>
    <row r="91" spans="2:12" x14ac:dyDescent="0.2">
      <c r="B91" s="11" t="s">
        <v>151</v>
      </c>
      <c r="C91" s="12">
        <v>5.030181086519114E-4</v>
      </c>
      <c r="D91" s="13">
        <v>2.2423833623429562E-2</v>
      </c>
      <c r="E91" s="14">
        <v>7952</v>
      </c>
      <c r="F91" s="132">
        <v>0</v>
      </c>
      <c r="G91" s="129"/>
      <c r="H91" s="138" t="s">
        <v>151</v>
      </c>
      <c r="I91" s="143">
        <v>-9.5689622942533685E-4</v>
      </c>
      <c r="J91" s="134"/>
      <c r="K91" s="2">
        <f t="shared" si="4"/>
        <v>-4.265171198445409E-2</v>
      </c>
      <c r="L91" s="2">
        <f t="shared" si="3"/>
        <v>2.1465380968522437E-5</v>
      </c>
    </row>
    <row r="92" spans="2:12" ht="22.8" x14ac:dyDescent="0.2">
      <c r="B92" s="11" t="s">
        <v>152</v>
      </c>
      <c r="C92" s="12">
        <v>2.2635814889336017E-3</v>
      </c>
      <c r="D92" s="13">
        <v>4.7526221549535737E-2</v>
      </c>
      <c r="E92" s="14">
        <v>7952</v>
      </c>
      <c r="F92" s="132">
        <v>0</v>
      </c>
      <c r="G92" s="129"/>
      <c r="H92" s="138" t="s">
        <v>152</v>
      </c>
      <c r="I92" s="143">
        <v>4.4012045949862431E-3</v>
      </c>
      <c r="J92" s="134"/>
      <c r="K92" s="2">
        <f t="shared" si="4"/>
        <v>9.2396196595580599E-2</v>
      </c>
      <c r="L92" s="2">
        <f t="shared" si="3"/>
        <v>-2.0962081405601849E-4</v>
      </c>
    </row>
    <row r="93" spans="2:12" ht="22.8" x14ac:dyDescent="0.2">
      <c r="B93" s="11" t="s">
        <v>153</v>
      </c>
      <c r="C93" s="12">
        <v>4.9170020120724342E-2</v>
      </c>
      <c r="D93" s="13">
        <v>0.21623646616273692</v>
      </c>
      <c r="E93" s="14">
        <v>7952</v>
      </c>
      <c r="F93" s="132">
        <v>0</v>
      </c>
      <c r="G93" s="129"/>
      <c r="H93" s="138" t="s">
        <v>153</v>
      </c>
      <c r="I93" s="143">
        <v>-3.9584981677883095E-2</v>
      </c>
      <c r="J93" s="134"/>
      <c r="K93" s="2">
        <f t="shared" si="4"/>
        <v>-0.17406216444536576</v>
      </c>
      <c r="L93" s="2">
        <f t="shared" si="3"/>
        <v>9.0012308290091259E-3</v>
      </c>
    </row>
    <row r="94" spans="2:12" ht="22.8" x14ac:dyDescent="0.2">
      <c r="B94" s="11" t="s">
        <v>154</v>
      </c>
      <c r="C94" s="12">
        <v>1.006036217303823E-3</v>
      </c>
      <c r="D94" s="13">
        <v>3.1704108734682955E-2</v>
      </c>
      <c r="E94" s="14">
        <v>7952</v>
      </c>
      <c r="F94" s="132">
        <v>0</v>
      </c>
      <c r="G94" s="129"/>
      <c r="H94" s="138" t="s">
        <v>154</v>
      </c>
      <c r="I94" s="143">
        <v>-1.1609939454869981E-3</v>
      </c>
      <c r="J94" s="134"/>
      <c r="K94" s="2">
        <f t="shared" si="4"/>
        <v>-3.6582827583510245E-2</v>
      </c>
      <c r="L94" s="2">
        <f t="shared" si="3"/>
        <v>3.684071257151083E-5</v>
      </c>
    </row>
    <row r="95" spans="2:12" ht="22.8" x14ac:dyDescent="0.2">
      <c r="B95" s="11" t="s">
        <v>155</v>
      </c>
      <c r="C95" s="12">
        <v>5.030181086519114E-4</v>
      </c>
      <c r="D95" s="13">
        <v>2.2423833623430561E-2</v>
      </c>
      <c r="E95" s="14">
        <v>7952</v>
      </c>
      <c r="F95" s="132">
        <v>0</v>
      </c>
      <c r="G95" s="129"/>
      <c r="H95" s="138" t="s">
        <v>155</v>
      </c>
      <c r="I95" s="143">
        <v>-3.8962158249977981E-3</v>
      </c>
      <c r="J95" s="134"/>
      <c r="K95" s="2">
        <f t="shared" si="4"/>
        <v>-0.17366593167251818</v>
      </c>
      <c r="L95" s="2">
        <f t="shared" si="3"/>
        <v>8.7401072809520971E-5</v>
      </c>
    </row>
    <row r="96" spans="2:12" ht="22.8" x14ac:dyDescent="0.2">
      <c r="B96" s="11" t="s">
        <v>156</v>
      </c>
      <c r="C96" s="12">
        <v>2.5150905432595573E-3</v>
      </c>
      <c r="D96" s="13">
        <v>5.0090721606273376E-2</v>
      </c>
      <c r="E96" s="14">
        <v>7952</v>
      </c>
      <c r="F96" s="132">
        <v>0</v>
      </c>
      <c r="G96" s="129"/>
      <c r="H96" s="138" t="s">
        <v>156</v>
      </c>
      <c r="I96" s="143">
        <v>-4.3180327898905786E-3</v>
      </c>
      <c r="J96" s="134"/>
      <c r="K96" s="2">
        <f t="shared" si="4"/>
        <v>-8.598743256906502E-2</v>
      </c>
      <c r="L96" s="2">
        <f t="shared" si="3"/>
        <v>2.1681147899411252E-4</v>
      </c>
    </row>
    <row r="97" spans="2:13" ht="22.8" x14ac:dyDescent="0.2">
      <c r="B97" s="11" t="s">
        <v>157</v>
      </c>
      <c r="C97" s="12">
        <v>4.778672032193159E-3</v>
      </c>
      <c r="D97" s="13">
        <v>6.8966908506681718E-2</v>
      </c>
      <c r="E97" s="14">
        <v>7952</v>
      </c>
      <c r="F97" s="132">
        <v>0</v>
      </c>
      <c r="G97" s="129"/>
      <c r="H97" s="138" t="s">
        <v>157</v>
      </c>
      <c r="I97" s="143">
        <v>8.3036628468041163E-3</v>
      </c>
      <c r="J97" s="134"/>
      <c r="K97" s="2">
        <f t="shared" si="4"/>
        <v>0.11982532702031573</v>
      </c>
      <c r="L97" s="2">
        <f t="shared" si="3"/>
        <v>-5.7535537361283777E-4</v>
      </c>
    </row>
    <row r="98" spans="2:13" ht="22.8" x14ac:dyDescent="0.2">
      <c r="B98" s="11" t="s">
        <v>158</v>
      </c>
      <c r="C98" s="12">
        <v>0.89398893360160969</v>
      </c>
      <c r="D98" s="13">
        <v>0.30787114154629291</v>
      </c>
      <c r="E98" s="14">
        <v>7952</v>
      </c>
      <c r="F98" s="132">
        <v>0</v>
      </c>
      <c r="G98" s="129"/>
      <c r="H98" s="138" t="s">
        <v>158</v>
      </c>
      <c r="I98" s="143">
        <v>1.5834153983631933E-2</v>
      </c>
      <c r="J98" s="134"/>
      <c r="K98" s="2">
        <f t="shared" si="4"/>
        <v>5.4522666232708263E-3</v>
      </c>
      <c r="L98" s="2">
        <f t="shared" si="3"/>
        <v>-4.5978841547843798E-2</v>
      </c>
    </row>
    <row r="99" spans="2:13" x14ac:dyDescent="0.2">
      <c r="B99" s="11" t="s">
        <v>159</v>
      </c>
      <c r="C99" s="12">
        <v>1.7605633802816902E-3</v>
      </c>
      <c r="D99" s="13">
        <v>4.1924752040901604E-2</v>
      </c>
      <c r="E99" s="14">
        <v>7952</v>
      </c>
      <c r="F99" s="132">
        <v>0</v>
      </c>
      <c r="G99" s="129"/>
      <c r="H99" s="138" t="s">
        <v>159</v>
      </c>
      <c r="I99" s="143">
        <v>-1.8237034884854863E-3</v>
      </c>
      <c r="J99" s="134"/>
      <c r="K99" s="2">
        <f t="shared" si="4"/>
        <v>-4.3422862492570068E-2</v>
      </c>
      <c r="L99" s="2">
        <f t="shared" si="3"/>
        <v>7.6583531732927812E-5</v>
      </c>
    </row>
    <row r="100" spans="2:13" ht="22.8" x14ac:dyDescent="0.2">
      <c r="B100" s="11" t="s">
        <v>160</v>
      </c>
      <c r="C100" s="12">
        <v>3.7726358148893356E-3</v>
      </c>
      <c r="D100" s="13">
        <v>6.1309670766835016E-2</v>
      </c>
      <c r="E100" s="14">
        <v>7952</v>
      </c>
      <c r="F100" s="132">
        <v>0</v>
      </c>
      <c r="G100" s="129"/>
      <c r="H100" s="138" t="s">
        <v>160</v>
      </c>
      <c r="I100" s="143">
        <v>1.0786724515249025E-2</v>
      </c>
      <c r="J100" s="134"/>
      <c r="K100" s="2">
        <f t="shared" si="4"/>
        <v>0.17527463445180386</v>
      </c>
      <c r="L100" s="2">
        <f t="shared" si="3"/>
        <v>-6.637514558891839E-4</v>
      </c>
    </row>
    <row r="101" spans="2:13" ht="22.8" x14ac:dyDescent="0.2">
      <c r="B101" s="11" t="s">
        <v>161</v>
      </c>
      <c r="C101" s="12">
        <v>4.778672032193159E-3</v>
      </c>
      <c r="D101" s="13">
        <v>6.8966908506689059E-2</v>
      </c>
      <c r="E101" s="14">
        <v>7952</v>
      </c>
      <c r="F101" s="132">
        <v>0</v>
      </c>
      <c r="G101" s="129"/>
      <c r="H101" s="138" t="s">
        <v>161</v>
      </c>
      <c r="I101" s="143">
        <v>1.6236569654860641E-2</v>
      </c>
      <c r="J101" s="134"/>
      <c r="K101" s="2">
        <f t="shared" si="4"/>
        <v>0.23430048937143458</v>
      </c>
      <c r="L101" s="2">
        <f t="shared" si="3"/>
        <v>-1.1250213035272321E-3</v>
      </c>
    </row>
    <row r="102" spans="2:13" ht="22.8" x14ac:dyDescent="0.2">
      <c r="B102" s="11" t="s">
        <v>162</v>
      </c>
      <c r="C102" s="12">
        <v>1.9617706237424547E-2</v>
      </c>
      <c r="D102" s="13">
        <v>0.13869127860750866</v>
      </c>
      <c r="E102" s="14">
        <v>7952</v>
      </c>
      <c r="F102" s="132">
        <v>0</v>
      </c>
      <c r="G102" s="129"/>
      <c r="H102" s="138" t="s">
        <v>162</v>
      </c>
      <c r="I102" s="143">
        <v>2.5916987542173101E-2</v>
      </c>
      <c r="J102" s="134"/>
      <c r="K102" s="2">
        <f t="shared" si="4"/>
        <v>0.18320226007806201</v>
      </c>
      <c r="L102" s="2">
        <f t="shared" si="3"/>
        <v>-3.6659251631833852E-3</v>
      </c>
    </row>
    <row r="103" spans="2:13" ht="22.8" x14ac:dyDescent="0.2">
      <c r="B103" s="11" t="s">
        <v>163</v>
      </c>
      <c r="C103" s="12">
        <v>5.6589537223340047E-3</v>
      </c>
      <c r="D103" s="13">
        <v>7.501758237917483E-2</v>
      </c>
      <c r="E103" s="14">
        <v>7952</v>
      </c>
      <c r="F103" s="132">
        <v>0</v>
      </c>
      <c r="G103" s="129"/>
      <c r="H103" s="138" t="s">
        <v>163</v>
      </c>
      <c r="I103" s="143">
        <v>7.6991293258368084E-4</v>
      </c>
      <c r="J103" s="134"/>
      <c r="K103" s="2">
        <f t="shared" si="4"/>
        <v>1.0205021364971163E-2</v>
      </c>
      <c r="L103" s="2">
        <f t="shared" si="3"/>
        <v>-5.8078406655331013E-5</v>
      </c>
    </row>
    <row r="104" spans="2:13" x14ac:dyDescent="0.2">
      <c r="B104" s="11" t="s">
        <v>164</v>
      </c>
      <c r="C104" s="12">
        <v>1.0186116700201208E-2</v>
      </c>
      <c r="D104" s="13">
        <v>0.10041726837857022</v>
      </c>
      <c r="E104" s="14">
        <v>7952</v>
      </c>
      <c r="F104" s="132">
        <v>0</v>
      </c>
      <c r="G104" s="129"/>
      <c r="H104" s="138" t="s">
        <v>164</v>
      </c>
      <c r="I104" s="143">
        <v>-2.1046367287881042E-2</v>
      </c>
      <c r="J104" s="134"/>
      <c r="K104" s="2">
        <f t="shared" si="4"/>
        <v>-0.20745422446700501</v>
      </c>
      <c r="L104" s="2">
        <f t="shared" si="3"/>
        <v>2.1348992735138361E-3</v>
      </c>
    </row>
    <row r="105" spans="2:13" ht="22.8" x14ac:dyDescent="0.2">
      <c r="B105" s="11" t="s">
        <v>165</v>
      </c>
      <c r="C105" s="12">
        <v>5.533199195171026E-3</v>
      </c>
      <c r="D105" s="13">
        <v>7.4184061385027034E-2</v>
      </c>
      <c r="E105" s="14">
        <v>7952</v>
      </c>
      <c r="F105" s="132">
        <v>0</v>
      </c>
      <c r="G105" s="129"/>
      <c r="H105" s="138" t="s">
        <v>165</v>
      </c>
      <c r="I105" s="143">
        <v>1.9054796008459607E-3</v>
      </c>
      <c r="J105" s="134"/>
      <c r="K105" s="2">
        <f t="shared" si="4"/>
        <v>2.5543710701104998E-2</v>
      </c>
      <c r="L105" s="2">
        <f t="shared" si="3"/>
        <v>-1.4212484456861658E-4</v>
      </c>
    </row>
    <row r="106" spans="2:13" ht="22.8" x14ac:dyDescent="0.2">
      <c r="B106" s="11" t="s">
        <v>166</v>
      </c>
      <c r="C106" s="12">
        <v>2.5528169014084508E-2</v>
      </c>
      <c r="D106" s="13">
        <v>0.15773271798997121</v>
      </c>
      <c r="E106" s="14">
        <v>7952</v>
      </c>
      <c r="F106" s="132">
        <v>0</v>
      </c>
      <c r="G106" s="129"/>
      <c r="H106" s="138" t="s">
        <v>166</v>
      </c>
      <c r="I106" s="143">
        <v>-3.0362272963189094E-2</v>
      </c>
      <c r="J106" s="134"/>
      <c r="K106" s="2">
        <f t="shared" si="4"/>
        <v>-0.18757794897831034</v>
      </c>
      <c r="L106" s="2">
        <f t="shared" si="3"/>
        <v>4.9139661430632345E-3</v>
      </c>
    </row>
    <row r="107" spans="2:13" x14ac:dyDescent="0.2">
      <c r="B107" s="11" t="s">
        <v>167</v>
      </c>
      <c r="C107" s="12">
        <v>0.21843561368209258</v>
      </c>
      <c r="D107" s="13">
        <v>0.41321056140741097</v>
      </c>
      <c r="E107" s="14">
        <v>7952</v>
      </c>
      <c r="F107" s="132">
        <v>0</v>
      </c>
      <c r="G107" s="129"/>
      <c r="H107" s="138" t="s">
        <v>167</v>
      </c>
      <c r="I107" s="143">
        <v>-5.1999222129927365E-2</v>
      </c>
      <c r="J107" s="134"/>
      <c r="K107" s="86">
        <f t="shared" si="4"/>
        <v>-9.835358514206731E-2</v>
      </c>
      <c r="L107" s="86">
        <f t="shared" si="3"/>
        <v>2.7488363216696853E-2</v>
      </c>
      <c r="M107" s="3"/>
    </row>
    <row r="108" spans="2:13" ht="41.4" customHeight="1" x14ac:dyDescent="0.2">
      <c r="B108" s="11" t="s">
        <v>168</v>
      </c>
      <c r="C108" s="12">
        <v>8.6016096579476856E-2</v>
      </c>
      <c r="D108" s="13">
        <v>0.28040544830120906</v>
      </c>
      <c r="E108" s="14">
        <v>7952</v>
      </c>
      <c r="F108" s="132">
        <v>0</v>
      </c>
      <c r="G108" s="129"/>
      <c r="H108" s="138" t="s">
        <v>168</v>
      </c>
      <c r="I108" s="143">
        <v>-2.4198700292771241E-2</v>
      </c>
      <c r="J108" s="134"/>
      <c r="K108" s="86">
        <f t="shared" si="4"/>
        <v>-7.8875865947983625E-2</v>
      </c>
      <c r="L108" s="86">
        <f t="shared" si="3"/>
        <v>7.4231002075427609E-3</v>
      </c>
    </row>
    <row r="109" spans="2:13" ht="22.8" x14ac:dyDescent="0.25">
      <c r="B109" s="11" t="s">
        <v>169</v>
      </c>
      <c r="C109" s="12">
        <v>6.3128772635814887E-2</v>
      </c>
      <c r="D109" s="13">
        <v>0.2432097226746455</v>
      </c>
      <c r="E109" s="14">
        <v>7952</v>
      </c>
      <c r="F109" s="132">
        <v>0</v>
      </c>
      <c r="G109" s="129"/>
      <c r="H109" s="138" t="s">
        <v>169</v>
      </c>
      <c r="I109" s="143">
        <v>-1.5994388926639014E-2</v>
      </c>
      <c r="J109" s="4"/>
      <c r="K109" s="86">
        <f t="shared" si="4"/>
        <v>-6.1612186469560785E-2</v>
      </c>
      <c r="L109" s="86">
        <f t="shared" si="3"/>
        <v>4.1515862560697336E-3</v>
      </c>
    </row>
    <row r="110" spans="2:13" ht="22.8" x14ac:dyDescent="0.25">
      <c r="B110" s="11" t="s">
        <v>170</v>
      </c>
      <c r="C110" s="12">
        <v>7.5452716297786711E-3</v>
      </c>
      <c r="D110" s="13">
        <v>8.6540639684303922E-2</v>
      </c>
      <c r="E110" s="14">
        <v>7952</v>
      </c>
      <c r="F110" s="132">
        <v>0</v>
      </c>
      <c r="G110" s="129"/>
      <c r="H110" s="138" t="s">
        <v>170</v>
      </c>
      <c r="I110" s="143">
        <v>-8.4022101587070616E-3</v>
      </c>
      <c r="J110" s="4"/>
      <c r="K110" s="86">
        <f t="shared" si="4"/>
        <v>-9.6357193928641144E-2</v>
      </c>
      <c r="L110" s="86">
        <f t="shared" si="3"/>
        <v>7.3256863098308009E-4</v>
      </c>
    </row>
    <row r="111" spans="2:13" ht="22.8" x14ac:dyDescent="0.25">
      <c r="B111" s="11" t="s">
        <v>171</v>
      </c>
      <c r="C111" s="12">
        <v>9.9346076458752507E-3</v>
      </c>
      <c r="D111" s="13">
        <v>9.9182399057141366E-2</v>
      </c>
      <c r="E111" s="14">
        <v>7952</v>
      </c>
      <c r="F111" s="132">
        <v>0</v>
      </c>
      <c r="G111" s="129"/>
      <c r="H111" s="138" t="s">
        <v>171</v>
      </c>
      <c r="I111" s="143">
        <v>-1.1048042643250107E-4</v>
      </c>
      <c r="J111" s="4"/>
      <c r="K111" s="86">
        <f t="shared" si="4"/>
        <v>-1.1028453413425409E-3</v>
      </c>
      <c r="L111" s="86">
        <f t="shared" si="3"/>
        <v>1.1066274859146542E-5</v>
      </c>
    </row>
    <row r="112" spans="2:13" ht="22.8" x14ac:dyDescent="0.25">
      <c r="B112" s="11" t="s">
        <v>172</v>
      </c>
      <c r="C112" s="12">
        <v>5.0301810865191147E-3</v>
      </c>
      <c r="D112" s="13">
        <v>7.0749613638713849E-2</v>
      </c>
      <c r="E112" s="14">
        <v>7952</v>
      </c>
      <c r="F112" s="132">
        <v>0</v>
      </c>
      <c r="G112" s="129"/>
      <c r="H112" s="138" t="s">
        <v>172</v>
      </c>
      <c r="I112" s="143">
        <v>3.8084509676799337E-3</v>
      </c>
      <c r="J112" s="4"/>
      <c r="K112" s="86">
        <f t="shared" si="4"/>
        <v>5.3559215022764332E-2</v>
      </c>
      <c r="L112" s="86">
        <f t="shared" si="3"/>
        <v>-2.7077459566614932E-4</v>
      </c>
    </row>
    <row r="113" spans="2:13" ht="22.8" x14ac:dyDescent="0.25">
      <c r="B113" s="11" t="s">
        <v>173</v>
      </c>
      <c r="C113" s="12">
        <v>2.5779678068410462E-2</v>
      </c>
      <c r="D113" s="13">
        <v>0.15848736542740682</v>
      </c>
      <c r="E113" s="14">
        <v>7952</v>
      </c>
      <c r="F113" s="132">
        <v>0</v>
      </c>
      <c r="G113" s="129"/>
      <c r="H113" s="138" t="s">
        <v>173</v>
      </c>
      <c r="I113" s="143">
        <v>-3.1533947636572869E-4</v>
      </c>
      <c r="J113" s="4"/>
      <c r="K113" s="86">
        <f t="shared" si="4"/>
        <v>-1.9383887501333531E-3</v>
      </c>
      <c r="L113" s="86">
        <f t="shared" si="3"/>
        <v>5.1293364370380451E-5</v>
      </c>
    </row>
    <row r="114" spans="2:13" ht="22.8" x14ac:dyDescent="0.25">
      <c r="B114" s="11" t="s">
        <v>174</v>
      </c>
      <c r="C114" s="12">
        <v>0.12650905432595574</v>
      </c>
      <c r="D114" s="13">
        <v>0.33244309541649592</v>
      </c>
      <c r="E114" s="14">
        <v>7952</v>
      </c>
      <c r="F114" s="132">
        <v>0</v>
      </c>
      <c r="G114" s="129"/>
      <c r="H114" s="138" t="s">
        <v>174</v>
      </c>
      <c r="I114" s="143">
        <v>2.6680691928970907E-2</v>
      </c>
      <c r="J114" s="4"/>
      <c r="K114" s="86">
        <f t="shared" si="4"/>
        <v>7.0103254197765544E-2</v>
      </c>
      <c r="L114" s="86">
        <f t="shared" si="3"/>
        <v>-1.0153163507479433E-2</v>
      </c>
    </row>
    <row r="115" spans="2:13" ht="22.8" x14ac:dyDescent="0.25">
      <c r="B115" s="11" t="s">
        <v>175</v>
      </c>
      <c r="C115" s="12">
        <v>0.21579476861167002</v>
      </c>
      <c r="D115" s="13">
        <v>0.41139843246907459</v>
      </c>
      <c r="E115" s="14">
        <v>7952</v>
      </c>
      <c r="F115" s="132">
        <v>0</v>
      </c>
      <c r="G115" s="129"/>
      <c r="H115" s="138" t="s">
        <v>175</v>
      </c>
      <c r="I115" s="143">
        <v>5.2324864422458428E-2</v>
      </c>
      <c r="J115" s="4"/>
      <c r="K115" s="86">
        <f t="shared" si="4"/>
        <v>9.9741343605779409E-2</v>
      </c>
      <c r="L115" s="86">
        <f t="shared" si="3"/>
        <v>-2.7446463378370343E-2</v>
      </c>
    </row>
    <row r="116" spans="2:13" x14ac:dyDescent="0.25">
      <c r="B116" s="11" t="s">
        <v>176</v>
      </c>
      <c r="C116" s="12">
        <v>4.8163983903420526E-2</v>
      </c>
      <c r="D116" s="13">
        <v>0.21412608528756336</v>
      </c>
      <c r="E116" s="14">
        <v>7952</v>
      </c>
      <c r="F116" s="132">
        <v>0</v>
      </c>
      <c r="G116" s="129"/>
      <c r="H116" s="138" t="s">
        <v>176</v>
      </c>
      <c r="I116" s="143">
        <v>6.4878587794250592E-3</v>
      </c>
      <c r="J116" s="4"/>
      <c r="K116" s="86">
        <f t="shared" si="4"/>
        <v>2.8839912920052984E-2</v>
      </c>
      <c r="L116" s="86">
        <f t="shared" si="3"/>
        <v>-1.4593323620531501E-3</v>
      </c>
    </row>
    <row r="117" spans="2:13" ht="22.8" x14ac:dyDescent="0.25">
      <c r="B117" s="11" t="s">
        <v>177</v>
      </c>
      <c r="C117" s="12">
        <v>6.0236418511066391E-2</v>
      </c>
      <c r="D117" s="13">
        <v>0.23793930319024811</v>
      </c>
      <c r="E117" s="14">
        <v>7952</v>
      </c>
      <c r="F117" s="132">
        <v>0</v>
      </c>
      <c r="G117" s="129"/>
      <c r="H117" s="138" t="s">
        <v>177</v>
      </c>
      <c r="I117" s="143">
        <v>3.1196361435771744E-2</v>
      </c>
      <c r="J117" s="4"/>
      <c r="K117" s="86">
        <f t="shared" si="4"/>
        <v>0.1232129537206515</v>
      </c>
      <c r="L117" s="86">
        <f t="shared" si="3"/>
        <v>-7.8976321199240012E-3</v>
      </c>
    </row>
    <row r="118" spans="2:13" ht="22.8" x14ac:dyDescent="0.25">
      <c r="B118" s="11" t="s">
        <v>178</v>
      </c>
      <c r="C118" s="12">
        <v>2.464788732394366E-2</v>
      </c>
      <c r="D118" s="13">
        <v>0.15505931942282483</v>
      </c>
      <c r="E118" s="14">
        <v>7952</v>
      </c>
      <c r="F118" s="132">
        <v>0</v>
      </c>
      <c r="G118" s="129"/>
      <c r="H118" s="138" t="s">
        <v>178</v>
      </c>
      <c r="I118" s="143">
        <v>-5.0356019826440172E-3</v>
      </c>
      <c r="J118" s="4"/>
      <c r="K118" s="86">
        <f t="shared" si="4"/>
        <v>-3.1674878044412505E-2</v>
      </c>
      <c r="L118" s="86">
        <f t="shared" si="3"/>
        <v>8.0044818162775292E-4</v>
      </c>
    </row>
    <row r="119" spans="2:13" ht="22.8" x14ac:dyDescent="0.25">
      <c r="B119" s="11" t="s">
        <v>179</v>
      </c>
      <c r="C119" s="12">
        <v>3.8103621730382294E-2</v>
      </c>
      <c r="D119" s="13">
        <v>0.19145846923758753</v>
      </c>
      <c r="E119" s="14">
        <v>7952</v>
      </c>
      <c r="F119" s="132">
        <v>0</v>
      </c>
      <c r="G119" s="129"/>
      <c r="H119" s="138" t="s">
        <v>179</v>
      </c>
      <c r="I119" s="143">
        <v>-6.2045450801698323E-3</v>
      </c>
      <c r="J119" s="4"/>
      <c r="K119" s="86">
        <f t="shared" si="4"/>
        <v>-3.117192707740641E-2</v>
      </c>
      <c r="L119" s="86">
        <f t="shared" si="3"/>
        <v>1.2348142115902918E-3</v>
      </c>
    </row>
    <row r="120" spans="2:13" x14ac:dyDescent="0.25">
      <c r="B120" s="11" t="s">
        <v>180</v>
      </c>
      <c r="C120" s="12">
        <v>3.9612676056338024E-2</v>
      </c>
      <c r="D120" s="13">
        <v>0.19505972597529303</v>
      </c>
      <c r="E120" s="14">
        <v>7952</v>
      </c>
      <c r="F120" s="132">
        <v>0</v>
      </c>
      <c r="G120" s="129"/>
      <c r="H120" s="138" t="s">
        <v>180</v>
      </c>
      <c r="I120" s="143">
        <v>4.5599026028451245E-4</v>
      </c>
      <c r="J120" s="4"/>
      <c r="K120" s="86">
        <f t="shared" si="4"/>
        <v>2.2450932073722193E-3</v>
      </c>
      <c r="L120" s="86">
        <f t="shared" si="3"/>
        <v>-9.260237793927576E-5</v>
      </c>
    </row>
    <row r="121" spans="2:13" x14ac:dyDescent="0.25">
      <c r="B121" s="11" t="s">
        <v>55</v>
      </c>
      <c r="C121" s="12">
        <v>0.54678068410462777</v>
      </c>
      <c r="D121" s="13">
        <v>0.4978380609602488</v>
      </c>
      <c r="E121" s="14">
        <v>7952</v>
      </c>
      <c r="F121" s="132">
        <v>0</v>
      </c>
      <c r="G121" s="129"/>
      <c r="H121" s="138" t="s">
        <v>55</v>
      </c>
      <c r="I121" s="143">
        <v>-3.2309415259609661E-2</v>
      </c>
      <c r="J121" s="4"/>
      <c r="K121" s="86">
        <f t="shared" si="4"/>
        <v>-2.9413683342521736E-2</v>
      </c>
      <c r="L121" s="86">
        <f t="shared" si="3"/>
        <v>3.5485764476494035E-2</v>
      </c>
    </row>
    <row r="122" spans="2:13" ht="51.6" customHeight="1" thickBot="1" x14ac:dyDescent="0.3">
      <c r="B122" s="15" t="s">
        <v>56</v>
      </c>
      <c r="C122" s="16">
        <v>2.1502766599597587</v>
      </c>
      <c r="D122" s="17">
        <v>1.5928646783248559</v>
      </c>
      <c r="E122" s="18">
        <v>7952</v>
      </c>
      <c r="F122" s="133">
        <v>0</v>
      </c>
      <c r="G122" s="129"/>
      <c r="H122" s="139" t="s">
        <v>56</v>
      </c>
      <c r="I122" s="144">
        <v>-3.1648222086783952E-2</v>
      </c>
      <c r="J122" s="4"/>
      <c r="K122" s="86"/>
      <c r="L122" s="86"/>
      <c r="M122" s="86" t="str">
        <f>"((memesleep-"&amp;C122&amp;")/"&amp;D122&amp;")*("&amp;I122&amp;")"</f>
        <v>((memesleep-2.15027665995976)/1.59286467832486)*(-0.031648222086784)</v>
      </c>
    </row>
    <row r="123" spans="2:13" ht="15" customHeight="1" thickTop="1" x14ac:dyDescent="0.25">
      <c r="B123" s="100" t="s">
        <v>48</v>
      </c>
      <c r="C123" s="100"/>
      <c r="D123" s="100"/>
      <c r="E123" s="100"/>
      <c r="F123" s="100"/>
      <c r="G123" s="129"/>
      <c r="H123" s="100" t="s">
        <v>7</v>
      </c>
      <c r="I123" s="100"/>
      <c r="J123" s="4"/>
    </row>
  </sheetData>
  <mergeCells count="7">
    <mergeCell ref="H123:I123"/>
    <mergeCell ref="B3:F3"/>
    <mergeCell ref="B4"/>
    <mergeCell ref="B123:F123"/>
    <mergeCell ref="K3:L3"/>
    <mergeCell ref="H2:I2"/>
    <mergeCell ref="H3:H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3"/>
  <sheetViews>
    <sheetView topLeftCell="A131" workbookViewId="0">
      <selection activeCell="N124" sqref="N124"/>
    </sheetView>
  </sheetViews>
  <sheetFormatPr defaultColWidth="9.109375" defaultRowHeight="14.4" x14ac:dyDescent="0.3"/>
  <cols>
    <col min="1" max="1" width="9.109375" style="2"/>
    <col min="2" max="2" width="30.77734375" style="2" customWidth="1"/>
    <col min="3" max="3" width="9.109375" style="2"/>
    <col min="4" max="4" width="12.77734375" style="2" customWidth="1"/>
    <col min="5" max="7" width="9.109375" style="2"/>
    <col min="8" max="8" width="27.77734375" style="2" customWidth="1"/>
    <col min="9" max="9" width="10.21875" style="2" bestFit="1" customWidth="1"/>
    <col min="10" max="10" width="9.109375" style="2"/>
    <col min="11" max="11" width="12.77734375" style="2" bestFit="1" customWidth="1"/>
    <col min="12" max="12" width="15.21875" style="2" bestFit="1" customWidth="1"/>
    <col min="13" max="16384" width="9.109375" style="2"/>
  </cols>
  <sheetData>
    <row r="1" spans="1:12" x14ac:dyDescent="0.3">
      <c r="A1" s="2" t="s">
        <v>3</v>
      </c>
    </row>
    <row r="4" spans="1:12" ht="15.75" customHeight="1" thickBot="1" x14ac:dyDescent="0.3">
      <c r="H4" s="101" t="s">
        <v>6</v>
      </c>
      <c r="I4" s="101"/>
      <c r="J4" s="19"/>
    </row>
    <row r="5" spans="1:12" ht="15.6" thickTop="1" thickBot="1" x14ac:dyDescent="0.3">
      <c r="B5" s="101" t="s">
        <v>0</v>
      </c>
      <c r="C5" s="101"/>
      <c r="D5" s="101"/>
      <c r="E5" s="101"/>
      <c r="F5" s="101"/>
      <c r="G5" s="151"/>
      <c r="H5" s="158" t="s">
        <v>47</v>
      </c>
      <c r="I5" s="153" t="s">
        <v>4</v>
      </c>
      <c r="J5" s="19"/>
      <c r="K5" s="97" t="s">
        <v>8</v>
      </c>
      <c r="L5" s="97"/>
    </row>
    <row r="6" spans="1:12" ht="26.4" thickTop="1" thickBot="1" x14ac:dyDescent="0.3">
      <c r="B6" s="102" t="s">
        <v>47</v>
      </c>
      <c r="C6" s="20" t="s">
        <v>1</v>
      </c>
      <c r="D6" s="21" t="s">
        <v>49</v>
      </c>
      <c r="E6" s="147" t="s">
        <v>50</v>
      </c>
      <c r="F6" s="163" t="s">
        <v>2</v>
      </c>
      <c r="G6" s="152"/>
      <c r="H6" s="159"/>
      <c r="I6" s="154" t="s">
        <v>5</v>
      </c>
      <c r="J6" s="19"/>
      <c r="K6" s="1" t="s">
        <v>9</v>
      </c>
      <c r="L6" s="1" t="s">
        <v>10</v>
      </c>
    </row>
    <row r="7" spans="1:12" ht="23.4" thickTop="1" x14ac:dyDescent="0.25">
      <c r="B7" s="22" t="s">
        <v>69</v>
      </c>
      <c r="C7" s="23">
        <v>0.17151162790697674</v>
      </c>
      <c r="D7" s="24">
        <v>0.37701022295183811</v>
      </c>
      <c r="E7" s="148">
        <v>3440</v>
      </c>
      <c r="F7" s="164">
        <v>0</v>
      </c>
      <c r="G7" s="152"/>
      <c r="H7" s="160" t="s">
        <v>69</v>
      </c>
      <c r="I7" s="155">
        <v>5.992202243176991E-2</v>
      </c>
      <c r="J7" s="19"/>
      <c r="K7" s="2">
        <f>((1-C7)/D7)*I7</f>
        <v>0.13167998052763846</v>
      </c>
      <c r="L7" s="2">
        <f>((0-C7)/D7)*I7</f>
        <v>-2.7260066144318137E-2</v>
      </c>
    </row>
    <row r="8" spans="1:12" ht="22.8" x14ac:dyDescent="0.25">
      <c r="B8" s="25" t="s">
        <v>70</v>
      </c>
      <c r="C8" s="26">
        <v>0.20174418604651162</v>
      </c>
      <c r="D8" s="27">
        <v>0.40136055862273057</v>
      </c>
      <c r="E8" s="149">
        <v>3440</v>
      </c>
      <c r="F8" s="165">
        <v>0</v>
      </c>
      <c r="G8" s="152"/>
      <c r="H8" s="161" t="s">
        <v>70</v>
      </c>
      <c r="I8" s="156">
        <v>1.4879844882986557E-2</v>
      </c>
      <c r="J8" s="19"/>
      <c r="K8" s="2">
        <f t="shared" ref="K8:K18" si="0">((1-C8)/D8)*I8</f>
        <v>2.9594145297508041E-2</v>
      </c>
      <c r="L8" s="2">
        <f t="shared" ref="L8:L71" si="1">((0-C8)/D8)*I8</f>
        <v>-7.4793651990060382E-3</v>
      </c>
    </row>
    <row r="9" spans="1:12" ht="22.8" x14ac:dyDescent="0.25">
      <c r="B9" s="25" t="s">
        <v>71</v>
      </c>
      <c r="C9" s="26">
        <v>6.1627906976744189E-2</v>
      </c>
      <c r="D9" s="27">
        <v>0.24051345901329868</v>
      </c>
      <c r="E9" s="149">
        <v>3440</v>
      </c>
      <c r="F9" s="165">
        <v>0</v>
      </c>
      <c r="G9" s="152"/>
      <c r="H9" s="161" t="s">
        <v>71</v>
      </c>
      <c r="I9" s="156">
        <v>-4.9323118870717077E-3</v>
      </c>
      <c r="J9" s="19"/>
      <c r="K9" s="2">
        <f t="shared" si="0"/>
        <v>-1.9243595962997847E-2</v>
      </c>
      <c r="L9" s="2">
        <f t="shared" si="1"/>
        <v>1.2638297224769343E-3</v>
      </c>
    </row>
    <row r="10" spans="1:12" ht="22.8" x14ac:dyDescent="0.25">
      <c r="B10" s="25" t="s">
        <v>72</v>
      </c>
      <c r="C10" s="26">
        <v>0.11453488372093024</v>
      </c>
      <c r="D10" s="27">
        <v>0.31850609772385485</v>
      </c>
      <c r="E10" s="149">
        <v>3440</v>
      </c>
      <c r="F10" s="165">
        <v>0</v>
      </c>
      <c r="G10" s="152"/>
      <c r="H10" s="161" t="s">
        <v>72</v>
      </c>
      <c r="I10" s="156">
        <v>-7.9697177949099342E-3</v>
      </c>
      <c r="J10" s="19"/>
      <c r="K10" s="2">
        <f t="shared" si="0"/>
        <v>-2.2156269987959987E-2</v>
      </c>
      <c r="L10" s="2">
        <f t="shared" si="1"/>
        <v>2.86591279555359E-3</v>
      </c>
    </row>
    <row r="11" spans="1:12" ht="22.8" x14ac:dyDescent="0.25">
      <c r="B11" s="25" t="s">
        <v>51</v>
      </c>
      <c r="C11" s="26">
        <v>3.9244186046511628E-2</v>
      </c>
      <c r="D11" s="27">
        <v>0.19420361372414899</v>
      </c>
      <c r="E11" s="149">
        <v>3440</v>
      </c>
      <c r="F11" s="165">
        <v>0</v>
      </c>
      <c r="G11" s="152"/>
      <c r="H11" s="161" t="s">
        <v>51</v>
      </c>
      <c r="I11" s="156">
        <v>-1.4721475177976649E-2</v>
      </c>
      <c r="J11" s="19"/>
      <c r="K11" s="2">
        <f t="shared" si="0"/>
        <v>-7.2829452531728428E-2</v>
      </c>
      <c r="L11" s="2">
        <f t="shared" si="1"/>
        <v>2.9748793015985891E-3</v>
      </c>
    </row>
    <row r="12" spans="1:12" ht="22.8" x14ac:dyDescent="0.25">
      <c r="B12" s="25" t="s">
        <v>73</v>
      </c>
      <c r="C12" s="26">
        <v>7.6162790697674412E-2</v>
      </c>
      <c r="D12" s="27">
        <v>0.2652969657460848</v>
      </c>
      <c r="E12" s="149">
        <v>3440</v>
      </c>
      <c r="F12" s="165">
        <v>0</v>
      </c>
      <c r="G12" s="152"/>
      <c r="H12" s="161" t="s">
        <v>73</v>
      </c>
      <c r="I12" s="156">
        <v>-2.0389582955627608E-2</v>
      </c>
      <c r="J12" s="19"/>
      <c r="K12" s="2">
        <f t="shared" si="0"/>
        <v>-7.1002151734346639E-2</v>
      </c>
      <c r="L12" s="2">
        <f t="shared" si="1"/>
        <v>5.8535442902450645E-3</v>
      </c>
    </row>
    <row r="13" spans="1:12" ht="22.8" x14ac:dyDescent="0.25">
      <c r="B13" s="25" t="s">
        <v>74</v>
      </c>
      <c r="C13" s="26">
        <v>2.9069767441860465E-2</v>
      </c>
      <c r="D13" s="27">
        <v>0.16802655536518019</v>
      </c>
      <c r="E13" s="149">
        <v>3440</v>
      </c>
      <c r="F13" s="165">
        <v>0</v>
      </c>
      <c r="G13" s="152"/>
      <c r="H13" s="161" t="s">
        <v>74</v>
      </c>
      <c r="I13" s="156">
        <v>-2.0681909394193999E-2</v>
      </c>
      <c r="J13" s="19"/>
      <c r="K13" s="2">
        <f t="shared" si="0"/>
        <v>-0.11950903268955801</v>
      </c>
      <c r="L13" s="2">
        <f t="shared" si="1"/>
        <v>3.5781147511843719E-3</v>
      </c>
    </row>
    <row r="14" spans="1:12" ht="22.8" x14ac:dyDescent="0.25">
      <c r="B14" s="25" t="s">
        <v>75</v>
      </c>
      <c r="C14" s="26">
        <v>4.0406976744186043E-2</v>
      </c>
      <c r="D14" s="27">
        <v>0.19694041697255377</v>
      </c>
      <c r="E14" s="149">
        <v>3440</v>
      </c>
      <c r="F14" s="165">
        <v>0</v>
      </c>
      <c r="G14" s="152"/>
      <c r="H14" s="161" t="s">
        <v>75</v>
      </c>
      <c r="I14" s="156">
        <v>-1.7725723875248171E-2</v>
      </c>
      <c r="J14" s="19"/>
      <c r="K14" s="2">
        <f t="shared" si="0"/>
        <v>-8.6368665326922972E-2</v>
      </c>
      <c r="L14" s="2">
        <f t="shared" si="1"/>
        <v>3.6368507968622512E-3</v>
      </c>
    </row>
    <row r="15" spans="1:12" ht="22.8" x14ac:dyDescent="0.25">
      <c r="B15" s="25" t="s">
        <v>76</v>
      </c>
      <c r="C15" s="26">
        <v>1.627906976744186E-2</v>
      </c>
      <c r="D15" s="27">
        <v>0.12656507519491025</v>
      </c>
      <c r="E15" s="149">
        <v>3440</v>
      </c>
      <c r="F15" s="165">
        <v>0</v>
      </c>
      <c r="G15" s="152"/>
      <c r="H15" s="161" t="s">
        <v>76</v>
      </c>
      <c r="I15" s="156">
        <v>-1.6999841176165362E-2</v>
      </c>
      <c r="J15" s="19"/>
      <c r="K15" s="2">
        <f t="shared" si="0"/>
        <v>-0.1321304439622823</v>
      </c>
      <c r="L15" s="2">
        <f t="shared" si="1"/>
        <v>2.1865558102505344E-3</v>
      </c>
    </row>
    <row r="16" spans="1:12" ht="22.8" x14ac:dyDescent="0.25">
      <c r="B16" s="25" t="s">
        <v>52</v>
      </c>
      <c r="C16" s="26">
        <v>5.9302325581395351E-2</v>
      </c>
      <c r="D16" s="27">
        <v>0.23622400642199706</v>
      </c>
      <c r="E16" s="149">
        <v>3440</v>
      </c>
      <c r="F16" s="165">
        <v>0</v>
      </c>
      <c r="G16" s="152"/>
      <c r="H16" s="161" t="s">
        <v>52</v>
      </c>
      <c r="I16" s="156">
        <v>-1.0831362444591873E-2</v>
      </c>
      <c r="J16" s="19"/>
      <c r="K16" s="2">
        <f t="shared" si="0"/>
        <v>-4.3132946632911687E-2</v>
      </c>
      <c r="L16" s="2">
        <f t="shared" si="1"/>
        <v>2.719135078218166E-3</v>
      </c>
    </row>
    <row r="17" spans="2:12" ht="22.8" x14ac:dyDescent="0.25">
      <c r="B17" s="25" t="s">
        <v>77</v>
      </c>
      <c r="C17" s="26">
        <v>2.005813953488372E-2</v>
      </c>
      <c r="D17" s="27">
        <v>0.14021956401730798</v>
      </c>
      <c r="E17" s="149">
        <v>3440</v>
      </c>
      <c r="F17" s="165">
        <v>0</v>
      </c>
      <c r="G17" s="152"/>
      <c r="H17" s="161" t="s">
        <v>77</v>
      </c>
      <c r="I17" s="156">
        <v>5.0097529489383959E-3</v>
      </c>
      <c r="J17" s="19"/>
      <c r="K17" s="2">
        <f t="shared" si="0"/>
        <v>3.5011281483141116E-2</v>
      </c>
      <c r="L17" s="2">
        <f t="shared" si="1"/>
        <v>-7.1663554504204576E-4</v>
      </c>
    </row>
    <row r="18" spans="2:12" ht="22.8" x14ac:dyDescent="0.25">
      <c r="B18" s="25" t="s">
        <v>78</v>
      </c>
      <c r="C18" s="26">
        <v>3.6337209302325583E-2</v>
      </c>
      <c r="D18" s="27">
        <v>0.18715501272883409</v>
      </c>
      <c r="E18" s="149">
        <v>3440</v>
      </c>
      <c r="F18" s="165">
        <v>0</v>
      </c>
      <c r="G18" s="152"/>
      <c r="H18" s="161" t="s">
        <v>78</v>
      </c>
      <c r="I18" s="156">
        <v>8.9034101185833901E-3</v>
      </c>
      <c r="J18" s="19"/>
      <c r="K18" s="2">
        <f t="shared" si="0"/>
        <v>4.5843736251036146E-2</v>
      </c>
      <c r="L18" s="2">
        <f t="shared" si="1"/>
        <v>-1.7286476716076979E-3</v>
      </c>
    </row>
    <row r="19" spans="2:12" ht="45.6" x14ac:dyDescent="0.25">
      <c r="B19" s="25" t="s">
        <v>53</v>
      </c>
      <c r="C19" s="26">
        <v>9.3313953488372098E-2</v>
      </c>
      <c r="D19" s="27">
        <v>0.29091418257888735</v>
      </c>
      <c r="E19" s="149">
        <v>3440</v>
      </c>
      <c r="F19" s="165">
        <v>0</v>
      </c>
      <c r="G19" s="152"/>
      <c r="H19" s="161" t="s">
        <v>53</v>
      </c>
      <c r="I19" s="156">
        <v>-4.1508363620997552E-2</v>
      </c>
      <c r="J19" s="19"/>
      <c r="K19" s="2">
        <f>((1-C19)/D19)*I19</f>
        <v>-0.12936823421623259</v>
      </c>
      <c r="L19" s="2">
        <f t="shared" si="1"/>
        <v>1.3314268414046381E-2</v>
      </c>
    </row>
    <row r="20" spans="2:12" ht="22.8" x14ac:dyDescent="0.25">
      <c r="B20" s="25" t="s">
        <v>54</v>
      </c>
      <c r="C20" s="26">
        <v>4.0406976744186043E-2</v>
      </c>
      <c r="D20" s="27">
        <v>0.19694041697255218</v>
      </c>
      <c r="E20" s="149">
        <v>3440</v>
      </c>
      <c r="F20" s="165">
        <v>0</v>
      </c>
      <c r="G20" s="152"/>
      <c r="H20" s="161" t="s">
        <v>54</v>
      </c>
      <c r="I20" s="156">
        <v>2.4435691659447506E-2</v>
      </c>
      <c r="J20" s="19"/>
      <c r="K20" s="2">
        <f t="shared" ref="K20:K58" si="2">((1-C20)/D20)*I20</f>
        <v>0.1190630120281716</v>
      </c>
      <c r="L20" s="2">
        <f t="shared" ref="L20:L58" si="3">((0-C20)/D20)*I20</f>
        <v>-5.0135591250881099E-3</v>
      </c>
    </row>
    <row r="21" spans="2:12" ht="22.8" x14ac:dyDescent="0.25">
      <c r="B21" s="25" t="s">
        <v>79</v>
      </c>
      <c r="C21" s="26">
        <v>7.47093023255814E-2</v>
      </c>
      <c r="D21" s="27">
        <v>0.26295992776884503</v>
      </c>
      <c r="E21" s="149">
        <v>3440</v>
      </c>
      <c r="F21" s="165">
        <v>0</v>
      </c>
      <c r="G21" s="152"/>
      <c r="H21" s="161" t="s">
        <v>79</v>
      </c>
      <c r="I21" s="156">
        <v>4.9560952682076144E-2</v>
      </c>
      <c r="J21" s="19"/>
      <c r="K21" s="2">
        <f t="shared" si="2"/>
        <v>0.1743926874094627</v>
      </c>
      <c r="L21" s="2">
        <f t="shared" si="3"/>
        <v>-1.4080716514053383E-2</v>
      </c>
    </row>
    <row r="22" spans="2:12" ht="22.8" x14ac:dyDescent="0.25">
      <c r="B22" s="25" t="s">
        <v>80</v>
      </c>
      <c r="C22" s="26">
        <v>9.1279069767441864E-2</v>
      </c>
      <c r="D22" s="27">
        <v>0.28804742796946475</v>
      </c>
      <c r="E22" s="149">
        <v>3440</v>
      </c>
      <c r="F22" s="165">
        <v>0</v>
      </c>
      <c r="G22" s="152"/>
      <c r="H22" s="161" t="s">
        <v>80</v>
      </c>
      <c r="I22" s="156">
        <v>4.9655184402510516E-2</v>
      </c>
      <c r="J22" s="19"/>
      <c r="K22" s="2">
        <f t="shared" si="2"/>
        <v>0.15665026304592425</v>
      </c>
      <c r="L22" s="2">
        <f t="shared" si="3"/>
        <v>-1.5735183172239351E-2</v>
      </c>
    </row>
    <row r="23" spans="2:12" ht="22.8" x14ac:dyDescent="0.25">
      <c r="B23" s="25" t="s">
        <v>81</v>
      </c>
      <c r="C23" s="26">
        <v>3.6627906976744187E-2</v>
      </c>
      <c r="D23" s="27">
        <v>0.18787379816336744</v>
      </c>
      <c r="E23" s="149">
        <v>3440</v>
      </c>
      <c r="F23" s="165">
        <v>0</v>
      </c>
      <c r="G23" s="152"/>
      <c r="H23" s="161" t="s">
        <v>81</v>
      </c>
      <c r="I23" s="156">
        <v>8.853205308378187E-3</v>
      </c>
      <c r="J23" s="19"/>
      <c r="K23" s="2">
        <f t="shared" si="2"/>
        <v>4.5397128345063209E-2</v>
      </c>
      <c r="L23" s="2">
        <f t="shared" si="3"/>
        <v>-1.7260223812546665E-3</v>
      </c>
    </row>
    <row r="24" spans="2:12" ht="22.8" x14ac:dyDescent="0.25">
      <c r="B24" s="25" t="s">
        <v>82</v>
      </c>
      <c r="C24" s="26">
        <v>7.5581395348837208E-3</v>
      </c>
      <c r="D24" s="27">
        <v>8.6620986042972928E-2</v>
      </c>
      <c r="E24" s="149">
        <v>3440</v>
      </c>
      <c r="F24" s="165">
        <v>0</v>
      </c>
      <c r="G24" s="152"/>
      <c r="H24" s="161" t="s">
        <v>82</v>
      </c>
      <c r="I24" s="156">
        <v>1.2235622013397864E-2</v>
      </c>
      <c r="J24" s="19"/>
      <c r="K24" s="2">
        <f t="shared" si="2"/>
        <v>0.14018708432735064</v>
      </c>
      <c r="L24" s="2">
        <f t="shared" si="3"/>
        <v>-1.0676227863242872E-3</v>
      </c>
    </row>
    <row r="25" spans="2:12" ht="22.8" x14ac:dyDescent="0.25">
      <c r="B25" s="25" t="s">
        <v>83</v>
      </c>
      <c r="C25" s="26">
        <v>2.0348837209302325E-3</v>
      </c>
      <c r="D25" s="27">
        <v>4.5070316984565283E-2</v>
      </c>
      <c r="E25" s="149">
        <v>3440</v>
      </c>
      <c r="F25" s="165">
        <v>0</v>
      </c>
      <c r="G25" s="152"/>
      <c r="H25" s="161" t="s">
        <v>83</v>
      </c>
      <c r="I25" s="156">
        <v>2.5679903547464445E-3</v>
      </c>
      <c r="J25" s="19"/>
      <c r="K25" s="2">
        <f t="shared" si="2"/>
        <v>5.6861477008375731E-2</v>
      </c>
      <c r="L25" s="2">
        <f t="shared" si="3"/>
        <v>-1.1594242326205364E-4</v>
      </c>
    </row>
    <row r="26" spans="2:12" ht="22.8" x14ac:dyDescent="0.25">
      <c r="B26" s="25" t="s">
        <v>84</v>
      </c>
      <c r="C26" s="26">
        <v>4.0697674418604654E-2</v>
      </c>
      <c r="D26" s="27">
        <v>0.19761762637028324</v>
      </c>
      <c r="E26" s="149">
        <v>3440</v>
      </c>
      <c r="F26" s="165">
        <v>0</v>
      </c>
      <c r="G26" s="152"/>
      <c r="H26" s="161" t="s">
        <v>84</v>
      </c>
      <c r="I26" s="156">
        <v>-5.715782617974092E-3</v>
      </c>
      <c r="J26" s="19"/>
      <c r="K26" s="2">
        <f t="shared" si="2"/>
        <v>-2.7746328395151669E-2</v>
      </c>
      <c r="L26" s="2">
        <f t="shared" si="3"/>
        <v>1.1771169622185557E-3</v>
      </c>
    </row>
    <row r="27" spans="2:12" ht="22.8" x14ac:dyDescent="0.25">
      <c r="B27" s="25" t="s">
        <v>85</v>
      </c>
      <c r="C27" s="26">
        <v>0.15203488372093024</v>
      </c>
      <c r="D27" s="27">
        <v>0.35910689992737177</v>
      </c>
      <c r="E27" s="149">
        <v>3440</v>
      </c>
      <c r="F27" s="165">
        <v>0</v>
      </c>
      <c r="G27" s="152"/>
      <c r="H27" s="161" t="s">
        <v>85</v>
      </c>
      <c r="I27" s="156">
        <v>-2.3791348760475183E-2</v>
      </c>
      <c r="J27" s="19"/>
      <c r="K27" s="2">
        <f t="shared" si="2"/>
        <v>-5.6178908904820309E-2</v>
      </c>
      <c r="L27" s="2">
        <f t="shared" si="3"/>
        <v>1.0072529776215641E-2</v>
      </c>
    </row>
    <row r="28" spans="2:12" ht="22.8" x14ac:dyDescent="0.25">
      <c r="B28" s="25" t="s">
        <v>86</v>
      </c>
      <c r="C28" s="26">
        <v>8.2558139534883723E-2</v>
      </c>
      <c r="D28" s="27">
        <v>0.2752531882510485</v>
      </c>
      <c r="E28" s="149">
        <v>3440</v>
      </c>
      <c r="F28" s="165">
        <v>0</v>
      </c>
      <c r="G28" s="152"/>
      <c r="H28" s="161" t="s">
        <v>86</v>
      </c>
      <c r="I28" s="156">
        <v>-4.3763153094814274E-2</v>
      </c>
      <c r="J28" s="19"/>
      <c r="K28" s="2">
        <f t="shared" si="2"/>
        <v>-0.14586624354921773</v>
      </c>
      <c r="L28" s="2">
        <f t="shared" si="3"/>
        <v>1.3126113171095641E-2</v>
      </c>
    </row>
    <row r="29" spans="2:12" ht="22.8" x14ac:dyDescent="0.25">
      <c r="B29" s="25" t="s">
        <v>88</v>
      </c>
      <c r="C29" s="26">
        <v>4.941860465116279E-3</v>
      </c>
      <c r="D29" s="27">
        <v>7.0134644676223365E-2</v>
      </c>
      <c r="E29" s="149">
        <v>3440</v>
      </c>
      <c r="F29" s="165">
        <v>0</v>
      </c>
      <c r="G29" s="152"/>
      <c r="H29" s="161" t="s">
        <v>88</v>
      </c>
      <c r="I29" s="156">
        <v>-5.0588668324048035E-3</v>
      </c>
      <c r="J29" s="19"/>
      <c r="K29" s="2">
        <f t="shared" si="2"/>
        <v>-7.1774322685262085E-2</v>
      </c>
      <c r="L29" s="2">
        <f t="shared" si="3"/>
        <v>3.5646026457769657E-4</v>
      </c>
    </row>
    <row r="30" spans="2:12" ht="22.8" x14ac:dyDescent="0.25">
      <c r="B30" s="25" t="s">
        <v>90</v>
      </c>
      <c r="C30" s="26">
        <v>2.0348837209302327E-2</v>
      </c>
      <c r="D30" s="27">
        <v>0.14121104315022284</v>
      </c>
      <c r="E30" s="149">
        <v>3440</v>
      </c>
      <c r="F30" s="165">
        <v>0</v>
      </c>
      <c r="G30" s="152"/>
      <c r="H30" s="161" t="s">
        <v>90</v>
      </c>
      <c r="I30" s="156">
        <v>-3.1589571878497529E-2</v>
      </c>
      <c r="J30" s="19"/>
      <c r="K30" s="2">
        <f t="shared" si="2"/>
        <v>-0.21915255444936205</v>
      </c>
      <c r="L30" s="2">
        <f t="shared" si="3"/>
        <v>4.5521302111143462E-3</v>
      </c>
    </row>
    <row r="31" spans="2:12" ht="34.200000000000003" x14ac:dyDescent="0.25">
      <c r="B31" s="25" t="s">
        <v>91</v>
      </c>
      <c r="C31" s="26">
        <v>2.3837209302325583E-2</v>
      </c>
      <c r="D31" s="27">
        <v>0.15256396352076726</v>
      </c>
      <c r="E31" s="149">
        <v>3440</v>
      </c>
      <c r="F31" s="165">
        <v>0</v>
      </c>
      <c r="G31" s="152"/>
      <c r="H31" s="161" t="s">
        <v>91</v>
      </c>
      <c r="I31" s="156">
        <v>7.9509219123237111E-3</v>
      </c>
      <c r="J31" s="19"/>
      <c r="K31" s="2">
        <f t="shared" si="2"/>
        <v>5.0873049856866824E-2</v>
      </c>
      <c r="L31" s="2">
        <f t="shared" si="3"/>
        <v>-1.2422841239616079E-3</v>
      </c>
    </row>
    <row r="32" spans="2:12" ht="22.8" x14ac:dyDescent="0.25">
      <c r="B32" s="25" t="s">
        <v>92</v>
      </c>
      <c r="C32" s="26">
        <v>3.4883720930232558E-2</v>
      </c>
      <c r="D32" s="27">
        <v>0.18351195237437659</v>
      </c>
      <c r="E32" s="149">
        <v>3440</v>
      </c>
      <c r="F32" s="165">
        <v>0</v>
      </c>
      <c r="G32" s="152"/>
      <c r="H32" s="161" t="s">
        <v>92</v>
      </c>
      <c r="I32" s="156">
        <v>8.2630057169262652E-3</v>
      </c>
      <c r="J32" s="19"/>
      <c r="K32" s="2">
        <f t="shared" si="2"/>
        <v>4.3456359263090667E-2</v>
      </c>
      <c r="L32" s="2">
        <f t="shared" si="3"/>
        <v>-1.5707117805936386E-3</v>
      </c>
    </row>
    <row r="33" spans="2:12" ht="22.8" x14ac:dyDescent="0.25">
      <c r="B33" s="25" t="s">
        <v>93</v>
      </c>
      <c r="C33" s="26">
        <v>2.994186046511628E-2</v>
      </c>
      <c r="D33" s="27">
        <v>0.17045172726192476</v>
      </c>
      <c r="E33" s="149">
        <v>3440</v>
      </c>
      <c r="F33" s="165">
        <v>0</v>
      </c>
      <c r="G33" s="152"/>
      <c r="H33" s="161" t="s">
        <v>93</v>
      </c>
      <c r="I33" s="156">
        <v>2.6705807528419438E-3</v>
      </c>
      <c r="J33" s="19"/>
      <c r="K33" s="2">
        <f t="shared" si="2"/>
        <v>1.5198547050207649E-2</v>
      </c>
      <c r="L33" s="2">
        <f t="shared" si="3"/>
        <v>-4.691190728712579E-4</v>
      </c>
    </row>
    <row r="34" spans="2:12" ht="22.8" x14ac:dyDescent="0.25">
      <c r="B34" s="25" t="s">
        <v>94</v>
      </c>
      <c r="C34" s="26">
        <v>4.6511627906976744E-3</v>
      </c>
      <c r="D34" s="27">
        <v>6.8050537545102915E-2</v>
      </c>
      <c r="E34" s="149">
        <v>3440</v>
      </c>
      <c r="F34" s="165">
        <v>0</v>
      </c>
      <c r="G34" s="152"/>
      <c r="H34" s="161" t="s">
        <v>94</v>
      </c>
      <c r="I34" s="156">
        <v>4.2306188616821477E-3</v>
      </c>
      <c r="J34" s="19"/>
      <c r="K34" s="2">
        <f t="shared" si="2"/>
        <v>6.1879622359487123E-2</v>
      </c>
      <c r="L34" s="2">
        <f t="shared" si="3"/>
        <v>-2.8915711382937909E-4</v>
      </c>
    </row>
    <row r="35" spans="2:12" ht="34.200000000000003" x14ac:dyDescent="0.25">
      <c r="B35" s="25" t="s">
        <v>95</v>
      </c>
      <c r="C35" s="26">
        <v>4.2151162790697673E-2</v>
      </c>
      <c r="D35" s="27">
        <v>0.20096313700626831</v>
      </c>
      <c r="E35" s="149">
        <v>3440</v>
      </c>
      <c r="F35" s="165">
        <v>0</v>
      </c>
      <c r="G35" s="152"/>
      <c r="H35" s="161" t="s">
        <v>95</v>
      </c>
      <c r="I35" s="156">
        <v>3.2997948269958589E-3</v>
      </c>
      <c r="J35" s="19"/>
      <c r="K35" s="2">
        <f t="shared" si="2"/>
        <v>1.5727783140490427E-2</v>
      </c>
      <c r="L35" s="2">
        <f t="shared" si="3"/>
        <v>-6.9211792272264397E-4</v>
      </c>
    </row>
    <row r="36" spans="2:12" ht="22.8" x14ac:dyDescent="0.25">
      <c r="B36" s="25" t="s">
        <v>96</v>
      </c>
      <c r="C36" s="26">
        <v>0.25058139534883722</v>
      </c>
      <c r="D36" s="27">
        <v>0.43341085098155807</v>
      </c>
      <c r="E36" s="149">
        <v>3440</v>
      </c>
      <c r="F36" s="165">
        <v>0</v>
      </c>
      <c r="G36" s="152"/>
      <c r="H36" s="161" t="s">
        <v>96</v>
      </c>
      <c r="I36" s="156">
        <v>-2.6172058553860316E-3</v>
      </c>
      <c r="J36" s="19"/>
      <c r="K36" s="2">
        <f t="shared" si="2"/>
        <v>-4.5254583630895545E-3</v>
      </c>
      <c r="L36" s="2">
        <f t="shared" si="3"/>
        <v>1.5131672261377799E-3</v>
      </c>
    </row>
    <row r="37" spans="2:12" ht="34.200000000000003" x14ac:dyDescent="0.25">
      <c r="B37" s="25" t="s">
        <v>97</v>
      </c>
      <c r="C37" s="26">
        <v>8.6046511627906982E-2</v>
      </c>
      <c r="D37" s="27">
        <v>0.28047348770750791</v>
      </c>
      <c r="E37" s="149">
        <v>3440</v>
      </c>
      <c r="F37" s="165">
        <v>0</v>
      </c>
      <c r="G37" s="152"/>
      <c r="H37" s="161" t="s">
        <v>97</v>
      </c>
      <c r="I37" s="156">
        <v>-2.3370748167500319E-2</v>
      </c>
      <c r="J37" s="19"/>
      <c r="K37" s="2">
        <f t="shared" si="2"/>
        <v>-7.615613507051934E-2</v>
      </c>
      <c r="L37" s="2">
        <f t="shared" si="3"/>
        <v>7.169916024450931E-3</v>
      </c>
    </row>
    <row r="38" spans="2:12" ht="22.8" x14ac:dyDescent="0.25">
      <c r="B38" s="25" t="s">
        <v>98</v>
      </c>
      <c r="C38" s="26">
        <v>2.6162790697674418E-3</v>
      </c>
      <c r="D38" s="27">
        <v>5.109004727549054E-2</v>
      </c>
      <c r="E38" s="149">
        <v>3440</v>
      </c>
      <c r="F38" s="165">
        <v>0</v>
      </c>
      <c r="G38" s="152"/>
      <c r="H38" s="161" t="s">
        <v>98</v>
      </c>
      <c r="I38" s="156">
        <v>2.4580899179476607E-3</v>
      </c>
      <c r="J38" s="19"/>
      <c r="K38" s="2">
        <f t="shared" si="2"/>
        <v>4.7987015074066365E-2</v>
      </c>
      <c r="L38" s="2">
        <f t="shared" si="3"/>
        <v>-1.2587675187018284E-4</v>
      </c>
    </row>
    <row r="39" spans="2:12" ht="22.8" x14ac:dyDescent="0.25">
      <c r="B39" s="25" t="s">
        <v>99</v>
      </c>
      <c r="C39" s="26">
        <v>1.1918604651162791E-2</v>
      </c>
      <c r="D39" s="27">
        <v>0.10853559750579246</v>
      </c>
      <c r="E39" s="149">
        <v>3440</v>
      </c>
      <c r="F39" s="165">
        <v>0</v>
      </c>
      <c r="G39" s="152"/>
      <c r="H39" s="161" t="s">
        <v>99</v>
      </c>
      <c r="I39" s="156">
        <v>-8.8567235168605636E-4</v>
      </c>
      <c r="J39" s="19"/>
      <c r="K39" s="2">
        <f t="shared" si="2"/>
        <v>-8.0629433401252556E-3</v>
      </c>
      <c r="L39" s="2">
        <f t="shared" si="3"/>
        <v>9.7258216223929247E-5</v>
      </c>
    </row>
    <row r="40" spans="2:12" ht="22.8" x14ac:dyDescent="0.25">
      <c r="B40" s="25" t="s">
        <v>101</v>
      </c>
      <c r="C40" s="26">
        <v>5.8139534883720929E-4</v>
      </c>
      <c r="D40" s="27">
        <v>2.4108635162866487E-2</v>
      </c>
      <c r="E40" s="149">
        <v>3440</v>
      </c>
      <c r="F40" s="165">
        <v>0</v>
      </c>
      <c r="G40" s="152"/>
      <c r="H40" s="161" t="s">
        <v>101</v>
      </c>
      <c r="I40" s="156">
        <v>-4.7964603821379643E-3</v>
      </c>
      <c r="J40" s="19"/>
      <c r="K40" s="2">
        <f t="shared" si="2"/>
        <v>-0.19883629703619216</v>
      </c>
      <c r="L40" s="2">
        <f t="shared" si="3"/>
        <v>1.156697481304201E-4</v>
      </c>
    </row>
    <row r="41" spans="2:12" ht="22.8" x14ac:dyDescent="0.25">
      <c r="B41" s="25" t="s">
        <v>102</v>
      </c>
      <c r="C41" s="26">
        <v>8.4302325581395356E-3</v>
      </c>
      <c r="D41" s="27">
        <v>9.1441754320502375E-2</v>
      </c>
      <c r="E41" s="149">
        <v>3440</v>
      </c>
      <c r="F41" s="165">
        <v>0</v>
      </c>
      <c r="G41" s="152"/>
      <c r="H41" s="161" t="s">
        <v>102</v>
      </c>
      <c r="I41" s="156">
        <v>8.6100066152126793E-3</v>
      </c>
      <c r="J41" s="19"/>
      <c r="K41" s="2">
        <f t="shared" si="2"/>
        <v>9.3364593894335657E-2</v>
      </c>
      <c r="L41" s="2">
        <f t="shared" si="3"/>
        <v>-7.9377696362818348E-4</v>
      </c>
    </row>
    <row r="42" spans="2:12" ht="22.8" x14ac:dyDescent="0.25">
      <c r="B42" s="25" t="s">
        <v>103</v>
      </c>
      <c r="C42" s="26">
        <v>5.8139534883720929E-4</v>
      </c>
      <c r="D42" s="27">
        <v>2.4108635162865925E-2</v>
      </c>
      <c r="E42" s="149">
        <v>3440</v>
      </c>
      <c r="F42" s="165">
        <v>0</v>
      </c>
      <c r="G42" s="152"/>
      <c r="H42" s="161" t="s">
        <v>103</v>
      </c>
      <c r="I42" s="156">
        <v>1.5535342878564757E-3</v>
      </c>
      <c r="J42" s="19"/>
      <c r="K42" s="2">
        <f t="shared" si="2"/>
        <v>6.4401450341691063E-2</v>
      </c>
      <c r="L42" s="2">
        <f t="shared" si="3"/>
        <v>-3.7464485364567228E-5</v>
      </c>
    </row>
    <row r="43" spans="2:12" ht="34.200000000000003" x14ac:dyDescent="0.25">
      <c r="B43" s="25" t="s">
        <v>104</v>
      </c>
      <c r="C43" s="26">
        <v>0.37441860465116278</v>
      </c>
      <c r="D43" s="27">
        <v>0.48404279031733249</v>
      </c>
      <c r="E43" s="149">
        <v>3440</v>
      </c>
      <c r="F43" s="165">
        <v>0</v>
      </c>
      <c r="G43" s="152"/>
      <c r="H43" s="161" t="s">
        <v>104</v>
      </c>
      <c r="I43" s="156">
        <v>8.3715931382009695E-2</v>
      </c>
      <c r="J43" s="19"/>
      <c r="K43" s="2">
        <f t="shared" si="2"/>
        <v>0.10819524681392582</v>
      </c>
      <c r="L43" s="2">
        <f t="shared" si="3"/>
        <v>-6.475626296298162E-2</v>
      </c>
    </row>
    <row r="44" spans="2:12" ht="22.8" x14ac:dyDescent="0.25">
      <c r="B44" s="25" t="s">
        <v>105</v>
      </c>
      <c r="C44" s="26">
        <v>4.6511627906976744E-3</v>
      </c>
      <c r="D44" s="27">
        <v>6.8050537545102874E-2</v>
      </c>
      <c r="E44" s="149">
        <v>3440</v>
      </c>
      <c r="F44" s="165">
        <v>0</v>
      </c>
      <c r="G44" s="152"/>
      <c r="H44" s="161" t="s">
        <v>105</v>
      </c>
      <c r="I44" s="156">
        <v>5.8345235183450425E-3</v>
      </c>
      <c r="J44" s="19"/>
      <c r="K44" s="2">
        <f t="shared" si="2"/>
        <v>8.5339314120862264E-2</v>
      </c>
      <c r="L44" s="2">
        <f t="shared" si="3"/>
        <v>-3.9878184168627229E-4</v>
      </c>
    </row>
    <row r="45" spans="2:12" ht="22.8" x14ac:dyDescent="0.25">
      <c r="B45" s="25" t="s">
        <v>106</v>
      </c>
      <c r="C45" s="26">
        <v>2.0639534883720931E-2</v>
      </c>
      <c r="D45" s="27">
        <v>0.14219501475974175</v>
      </c>
      <c r="E45" s="149">
        <v>3440</v>
      </c>
      <c r="F45" s="165">
        <v>0</v>
      </c>
      <c r="G45" s="152"/>
      <c r="H45" s="161" t="s">
        <v>106</v>
      </c>
      <c r="I45" s="156">
        <v>8.9814438392851713E-3</v>
      </c>
      <c r="J45" s="19"/>
      <c r="K45" s="2">
        <f t="shared" si="2"/>
        <v>6.1859208149598277E-2</v>
      </c>
      <c r="L45" s="2">
        <f t="shared" si="3"/>
        <v>-1.3036520565810263E-3</v>
      </c>
    </row>
    <row r="46" spans="2:12" ht="22.8" x14ac:dyDescent="0.25">
      <c r="B46" s="25" t="s">
        <v>107</v>
      </c>
      <c r="C46" s="26">
        <v>5.8720930232558137E-2</v>
      </c>
      <c r="D46" s="27">
        <v>0.23513582229582464</v>
      </c>
      <c r="E46" s="149">
        <v>3440</v>
      </c>
      <c r="F46" s="165">
        <v>0</v>
      </c>
      <c r="G46" s="152"/>
      <c r="H46" s="161" t="s">
        <v>107</v>
      </c>
      <c r="I46" s="156">
        <v>-4.7817057048963659E-3</v>
      </c>
      <c r="J46" s="19"/>
      <c r="K46" s="2">
        <f t="shared" si="2"/>
        <v>-1.9141785602297168E-2</v>
      </c>
      <c r="L46" s="2">
        <f t="shared" si="3"/>
        <v>1.1941447472711636E-3</v>
      </c>
    </row>
    <row r="47" spans="2:12" ht="22.8" x14ac:dyDescent="0.25">
      <c r="B47" s="25" t="s">
        <v>108</v>
      </c>
      <c r="C47" s="26">
        <v>9.5348837209302331E-2</v>
      </c>
      <c r="D47" s="27">
        <v>0.29373886120095077</v>
      </c>
      <c r="E47" s="149">
        <v>3440</v>
      </c>
      <c r="F47" s="165">
        <v>0</v>
      </c>
      <c r="G47" s="152"/>
      <c r="H47" s="161" t="s">
        <v>108</v>
      </c>
      <c r="I47" s="156">
        <v>-1.638270154241984E-3</v>
      </c>
      <c r="J47" s="19"/>
      <c r="K47" s="2">
        <f t="shared" si="2"/>
        <v>-5.0455121734349169E-3</v>
      </c>
      <c r="L47" s="2">
        <f t="shared" si="3"/>
        <v>5.3178920079905291E-4</v>
      </c>
    </row>
    <row r="48" spans="2:12" ht="22.8" x14ac:dyDescent="0.25">
      <c r="B48" s="25" t="s">
        <v>109</v>
      </c>
      <c r="C48" s="26">
        <v>0.10872093023255813</v>
      </c>
      <c r="D48" s="27">
        <v>0.3113340112451935</v>
      </c>
      <c r="E48" s="149">
        <v>3440</v>
      </c>
      <c r="F48" s="165">
        <v>0</v>
      </c>
      <c r="G48" s="152"/>
      <c r="H48" s="161" t="s">
        <v>109</v>
      </c>
      <c r="I48" s="156">
        <v>-1.0253996511504363E-2</v>
      </c>
      <c r="J48" s="19"/>
      <c r="K48" s="2">
        <f t="shared" si="2"/>
        <v>-2.9354879782069732E-2</v>
      </c>
      <c r="L48" s="2">
        <f t="shared" si="3"/>
        <v>3.5807974685238358E-3</v>
      </c>
    </row>
    <row r="49" spans="2:12" ht="22.8" x14ac:dyDescent="0.25">
      <c r="B49" s="25" t="s">
        <v>110</v>
      </c>
      <c r="C49" s="26">
        <v>0.30494186046511629</v>
      </c>
      <c r="D49" s="27">
        <v>0.46044973033395414</v>
      </c>
      <c r="E49" s="149">
        <v>3440</v>
      </c>
      <c r="F49" s="165">
        <v>0</v>
      </c>
      <c r="G49" s="152"/>
      <c r="H49" s="161" t="s">
        <v>110</v>
      </c>
      <c r="I49" s="156">
        <v>-8.1594728837178929E-2</v>
      </c>
      <c r="J49" s="19"/>
      <c r="K49" s="2">
        <f t="shared" si="2"/>
        <v>-0.12316888616763909</v>
      </c>
      <c r="L49" s="2">
        <f t="shared" si="3"/>
        <v>5.4037708736868841E-2</v>
      </c>
    </row>
    <row r="50" spans="2:12" ht="22.8" x14ac:dyDescent="0.25">
      <c r="B50" s="25" t="s">
        <v>111</v>
      </c>
      <c r="C50" s="26">
        <v>2.3546511627906976E-2</v>
      </c>
      <c r="D50" s="27">
        <v>0.15165341771239926</v>
      </c>
      <c r="E50" s="149">
        <v>3440</v>
      </c>
      <c r="F50" s="165">
        <v>0</v>
      </c>
      <c r="G50" s="152"/>
      <c r="H50" s="161" t="s">
        <v>111</v>
      </c>
      <c r="I50" s="156">
        <v>-4.3042686718974908E-3</v>
      </c>
      <c r="J50" s="19"/>
      <c r="K50" s="2">
        <f t="shared" si="2"/>
        <v>-2.7713969279186169E-2</v>
      </c>
      <c r="L50" s="2">
        <f t="shared" si="3"/>
        <v>6.6830351640788323E-4</v>
      </c>
    </row>
    <row r="51" spans="2:12" ht="34.200000000000003" x14ac:dyDescent="0.25">
      <c r="B51" s="25" t="s">
        <v>112</v>
      </c>
      <c r="C51" s="26">
        <v>6.6569767441860467E-2</v>
      </c>
      <c r="D51" s="27">
        <v>0.24931165676136574</v>
      </c>
      <c r="E51" s="149">
        <v>3440</v>
      </c>
      <c r="F51" s="165">
        <v>0</v>
      </c>
      <c r="G51" s="152"/>
      <c r="H51" s="161" t="s">
        <v>112</v>
      </c>
      <c r="I51" s="156">
        <v>-4.6868347916247484E-3</v>
      </c>
      <c r="J51" s="19"/>
      <c r="K51" s="2">
        <f t="shared" si="2"/>
        <v>-1.7547648378492542E-2</v>
      </c>
      <c r="L51" s="2">
        <f t="shared" si="3"/>
        <v>1.2514517217922117E-3</v>
      </c>
    </row>
    <row r="52" spans="2:12" ht="22.8" x14ac:dyDescent="0.25">
      <c r="B52" s="25" t="s">
        <v>113</v>
      </c>
      <c r="C52" s="26">
        <v>2.9069767441860465E-4</v>
      </c>
      <c r="D52" s="27">
        <v>1.7049858486761556E-2</v>
      </c>
      <c r="E52" s="149">
        <v>3440</v>
      </c>
      <c r="F52" s="165">
        <v>0</v>
      </c>
      <c r="G52" s="152"/>
      <c r="H52" s="161" t="s">
        <v>113</v>
      </c>
      <c r="I52" s="156">
        <v>-1.2129776951504618E-3</v>
      </c>
      <c r="J52" s="19"/>
      <c r="K52" s="2">
        <f t="shared" si="2"/>
        <v>-7.1122296193655121E-2</v>
      </c>
      <c r="L52" s="2">
        <f t="shared" si="3"/>
        <v>2.0681098049914254E-5</v>
      </c>
    </row>
    <row r="53" spans="2:12" ht="22.8" x14ac:dyDescent="0.25">
      <c r="B53" s="25" t="s">
        <v>114</v>
      </c>
      <c r="C53" s="26">
        <v>0.19244186046511627</v>
      </c>
      <c r="D53" s="27">
        <v>0.39427551367533969</v>
      </c>
      <c r="E53" s="149">
        <v>3440</v>
      </c>
      <c r="F53" s="165">
        <v>0</v>
      </c>
      <c r="G53" s="152"/>
      <c r="H53" s="161" t="s">
        <v>114</v>
      </c>
      <c r="I53" s="156">
        <v>1.9711705360923703E-5</v>
      </c>
      <c r="J53" s="19"/>
      <c r="K53" s="2">
        <f t="shared" si="2"/>
        <v>4.0373666525573457E-5</v>
      </c>
      <c r="L53" s="2">
        <f t="shared" si="3"/>
        <v>-9.6210825197730818E-6</v>
      </c>
    </row>
    <row r="54" spans="2:12" ht="22.8" x14ac:dyDescent="0.25">
      <c r="B54" s="25" t="s">
        <v>115</v>
      </c>
      <c r="C54" s="26">
        <v>0.30610465116279068</v>
      </c>
      <c r="D54" s="27">
        <v>0.46094073065331959</v>
      </c>
      <c r="E54" s="149">
        <v>3440</v>
      </c>
      <c r="F54" s="165">
        <v>0</v>
      </c>
      <c r="G54" s="152"/>
      <c r="H54" s="161" t="s">
        <v>115</v>
      </c>
      <c r="I54" s="156">
        <v>-8.8505283359915476E-2</v>
      </c>
      <c r="J54" s="19"/>
      <c r="K54" s="2">
        <f t="shared" si="2"/>
        <v>-0.13323492672023063</v>
      </c>
      <c r="L54" s="2">
        <f t="shared" si="3"/>
        <v>5.8775189709427252E-2</v>
      </c>
    </row>
    <row r="55" spans="2:12" ht="34.200000000000003" x14ac:dyDescent="0.25">
      <c r="B55" s="25" t="s">
        <v>116</v>
      </c>
      <c r="C55" s="26">
        <v>5.8139534883720929E-4</v>
      </c>
      <c r="D55" s="27">
        <v>2.410863516286494E-2</v>
      </c>
      <c r="E55" s="149">
        <v>3440</v>
      </c>
      <c r="F55" s="165">
        <v>0</v>
      </c>
      <c r="G55" s="152"/>
      <c r="H55" s="161" t="s">
        <v>116</v>
      </c>
      <c r="I55" s="156">
        <v>-4.8091701931417507E-4</v>
      </c>
      <c r="J55" s="19"/>
      <c r="K55" s="2">
        <f t="shared" si="2"/>
        <v>-1.9936317968605108E-2</v>
      </c>
      <c r="L55" s="2">
        <f t="shared" si="3"/>
        <v>1.1597625345320015E-5</v>
      </c>
    </row>
    <row r="56" spans="2:12" ht="22.8" x14ac:dyDescent="0.25">
      <c r="B56" s="25" t="s">
        <v>117</v>
      </c>
      <c r="C56" s="26">
        <v>2.9069767441860465E-3</v>
      </c>
      <c r="D56" s="27">
        <v>5.3845789716936848E-2</v>
      </c>
      <c r="E56" s="149">
        <v>3440</v>
      </c>
      <c r="F56" s="165">
        <v>0</v>
      </c>
      <c r="G56" s="152"/>
      <c r="H56" s="161" t="s">
        <v>117</v>
      </c>
      <c r="I56" s="156">
        <v>-2.3395734341055954E-3</v>
      </c>
      <c r="J56" s="19"/>
      <c r="K56" s="2">
        <f t="shared" si="2"/>
        <v>-4.3323208013189861E-2</v>
      </c>
      <c r="L56" s="2">
        <f t="shared" si="3"/>
        <v>1.2630672890142817E-4</v>
      </c>
    </row>
    <row r="57" spans="2:12" ht="22.8" x14ac:dyDescent="0.25">
      <c r="B57" s="25" t="s">
        <v>118</v>
      </c>
      <c r="C57" s="26">
        <v>1.7441860465116279E-3</v>
      </c>
      <c r="D57" s="27">
        <v>4.1733082263314299E-2</v>
      </c>
      <c r="E57" s="149">
        <v>3440</v>
      </c>
      <c r="F57" s="165">
        <v>0</v>
      </c>
      <c r="G57" s="152"/>
      <c r="H57" s="161" t="s">
        <v>118</v>
      </c>
      <c r="I57" s="156">
        <v>-2.0769172078738962E-3</v>
      </c>
      <c r="J57" s="19"/>
      <c r="K57" s="2">
        <f t="shared" si="2"/>
        <v>-4.9679883809653429E-2</v>
      </c>
      <c r="L57" s="2">
        <f t="shared" si="3"/>
        <v>8.6802359597530748E-5</v>
      </c>
    </row>
    <row r="58" spans="2:12" x14ac:dyDescent="0.25">
      <c r="B58" s="25" t="s">
        <v>119</v>
      </c>
      <c r="C58" s="26">
        <v>0.72383720930232553</v>
      </c>
      <c r="D58" s="27">
        <v>0.4471633149018493</v>
      </c>
      <c r="E58" s="149">
        <v>3440</v>
      </c>
      <c r="F58" s="165">
        <v>0</v>
      </c>
      <c r="G58" s="152"/>
      <c r="H58" s="161" t="s">
        <v>119</v>
      </c>
      <c r="I58" s="156">
        <v>8.3640963363456597E-2</v>
      </c>
      <c r="J58" s="19"/>
      <c r="K58" s="2">
        <f t="shared" si="2"/>
        <v>5.1655672747135263E-2</v>
      </c>
      <c r="L58" s="2">
        <f t="shared" si="3"/>
        <v>-0.13539223698985978</v>
      </c>
    </row>
    <row r="59" spans="2:12" x14ac:dyDescent="0.25">
      <c r="B59" s="25" t="s">
        <v>120</v>
      </c>
      <c r="C59" s="26">
        <v>0.70610465116279075</v>
      </c>
      <c r="D59" s="27">
        <v>0.45561081653737728</v>
      </c>
      <c r="E59" s="149">
        <v>3440</v>
      </c>
      <c r="F59" s="165">
        <v>0</v>
      </c>
      <c r="G59" s="152"/>
      <c r="H59" s="161" t="s">
        <v>120</v>
      </c>
      <c r="I59" s="156">
        <v>3.5438892094407724E-2</v>
      </c>
      <c r="J59" s="19"/>
      <c r="K59" s="2">
        <f t="shared" ref="K59:K83" si="4">((1-C59)/D59)*I59</f>
        <v>2.2860136714150475E-2</v>
      </c>
      <c r="L59" s="2">
        <f t="shared" si="1"/>
        <v>-5.4923117783057883E-2</v>
      </c>
    </row>
    <row r="60" spans="2:12" x14ac:dyDescent="0.25">
      <c r="B60" s="25" t="s">
        <v>121</v>
      </c>
      <c r="C60" s="26">
        <v>0.55784883720930234</v>
      </c>
      <c r="D60" s="27">
        <v>0.49671443957811967</v>
      </c>
      <c r="E60" s="149">
        <v>3440</v>
      </c>
      <c r="F60" s="165">
        <v>0</v>
      </c>
      <c r="G60" s="152"/>
      <c r="H60" s="161" t="s">
        <v>121</v>
      </c>
      <c r="I60" s="156">
        <v>7.6932312941528511E-2</v>
      </c>
      <c r="J60" s="19"/>
      <c r="K60" s="2">
        <f t="shared" si="4"/>
        <v>6.8481422952321722E-2</v>
      </c>
      <c r="L60" s="2">
        <f t="shared" si="1"/>
        <v>-8.6400953744579484E-2</v>
      </c>
    </row>
    <row r="61" spans="2:12" x14ac:dyDescent="0.25">
      <c r="B61" s="25" t="s">
        <v>122</v>
      </c>
      <c r="C61" s="26">
        <v>1.4534883720930232E-2</v>
      </c>
      <c r="D61" s="27">
        <v>0.11969872986042315</v>
      </c>
      <c r="E61" s="149">
        <v>3440</v>
      </c>
      <c r="F61" s="165">
        <v>0</v>
      </c>
      <c r="G61" s="152"/>
      <c r="H61" s="161" t="s">
        <v>122</v>
      </c>
      <c r="I61" s="156">
        <v>1.4228628829485243E-2</v>
      </c>
      <c r="J61" s="19"/>
      <c r="K61" s="2">
        <f t="shared" si="4"/>
        <v>0.11714257436391172</v>
      </c>
      <c r="L61" s="2">
        <f t="shared" si="1"/>
        <v>-1.727766583538521E-3</v>
      </c>
    </row>
    <row r="62" spans="2:12" x14ac:dyDescent="0.25">
      <c r="B62" s="25" t="s">
        <v>123</v>
      </c>
      <c r="C62" s="26">
        <v>0.10087209302325581</v>
      </c>
      <c r="D62" s="27">
        <v>0.30120306592213564</v>
      </c>
      <c r="E62" s="149">
        <v>3440</v>
      </c>
      <c r="F62" s="165">
        <v>0</v>
      </c>
      <c r="G62" s="152"/>
      <c r="H62" s="161" t="s">
        <v>123</v>
      </c>
      <c r="I62" s="156">
        <v>5.6720725961374806E-2</v>
      </c>
      <c r="J62" s="19"/>
      <c r="K62" s="2">
        <f t="shared" si="4"/>
        <v>0.16931828850983963</v>
      </c>
      <c r="L62" s="2">
        <f t="shared" si="1"/>
        <v>-1.8995617883257144E-2</v>
      </c>
    </row>
    <row r="63" spans="2:12" x14ac:dyDescent="0.25">
      <c r="B63" s="25" t="s">
        <v>124</v>
      </c>
      <c r="C63" s="26">
        <v>0.13197674418604652</v>
      </c>
      <c r="D63" s="27">
        <v>0.33851468928931594</v>
      </c>
      <c r="E63" s="149">
        <v>3440</v>
      </c>
      <c r="F63" s="165">
        <v>0</v>
      </c>
      <c r="G63" s="152"/>
      <c r="H63" s="161" t="s">
        <v>124</v>
      </c>
      <c r="I63" s="156">
        <v>6.8090513628009344E-2</v>
      </c>
      <c r="J63" s="19"/>
      <c r="K63" s="2">
        <f t="shared" si="4"/>
        <v>0.17459847740585022</v>
      </c>
      <c r="L63" s="2">
        <f t="shared" si="1"/>
        <v>-2.6546453028217017E-2</v>
      </c>
    </row>
    <row r="64" spans="2:12" x14ac:dyDescent="0.25">
      <c r="B64" s="25" t="s">
        <v>125</v>
      </c>
      <c r="C64" s="26">
        <v>0.19767441860465115</v>
      </c>
      <c r="D64" s="27">
        <v>0.39830310150859433</v>
      </c>
      <c r="E64" s="149">
        <v>3440</v>
      </c>
      <c r="F64" s="165">
        <v>0</v>
      </c>
      <c r="G64" s="152"/>
      <c r="H64" s="161" t="s">
        <v>125</v>
      </c>
      <c r="I64" s="156">
        <v>-2.7674773687518892E-2</v>
      </c>
      <c r="J64" s="19"/>
      <c r="K64" s="2">
        <f t="shared" si="4"/>
        <v>-5.5746939465758066E-2</v>
      </c>
      <c r="L64" s="2">
        <f t="shared" si="1"/>
        <v>1.3734753201708508E-2</v>
      </c>
    </row>
    <row r="65" spans="2:12" x14ac:dyDescent="0.25">
      <c r="B65" s="25" t="s">
        <v>126</v>
      </c>
      <c r="C65" s="26">
        <v>0.85465116279069764</v>
      </c>
      <c r="D65" s="27">
        <v>0.35250343890364505</v>
      </c>
      <c r="E65" s="149">
        <v>3440</v>
      </c>
      <c r="F65" s="165">
        <v>0</v>
      </c>
      <c r="G65" s="152"/>
      <c r="H65" s="161" t="s">
        <v>126</v>
      </c>
      <c r="I65" s="156">
        <v>3.1351393033308951E-2</v>
      </c>
      <c r="J65" s="19"/>
      <c r="K65" s="2">
        <f t="shared" si="4"/>
        <v>1.2927217210862105E-2</v>
      </c>
      <c r="L65" s="2">
        <f t="shared" si="1"/>
        <v>-7.6012037199869167E-2</v>
      </c>
    </row>
    <row r="66" spans="2:12" x14ac:dyDescent="0.25">
      <c r="B66" s="25" t="s">
        <v>127</v>
      </c>
      <c r="C66" s="26">
        <v>0.87732558139534889</v>
      </c>
      <c r="D66" s="27">
        <v>0.32811080624894989</v>
      </c>
      <c r="E66" s="149">
        <v>3440</v>
      </c>
      <c r="F66" s="165">
        <v>0</v>
      </c>
      <c r="G66" s="152"/>
      <c r="H66" s="161" t="s">
        <v>127</v>
      </c>
      <c r="I66" s="156">
        <v>2.3516461357988766E-2</v>
      </c>
      <c r="J66" s="19"/>
      <c r="K66" s="2">
        <f t="shared" si="4"/>
        <v>8.7923596839451831E-3</v>
      </c>
      <c r="L66" s="2">
        <f t="shared" si="1"/>
        <v>-6.287995622309614E-2</v>
      </c>
    </row>
    <row r="67" spans="2:12" x14ac:dyDescent="0.25">
      <c r="B67" s="25" t="s">
        <v>128</v>
      </c>
      <c r="C67" s="26">
        <v>0.62906976744186049</v>
      </c>
      <c r="D67" s="27">
        <v>0.4831240488129222</v>
      </c>
      <c r="E67" s="149">
        <v>3440</v>
      </c>
      <c r="F67" s="165">
        <v>0</v>
      </c>
      <c r="G67" s="152"/>
      <c r="H67" s="161" t="s">
        <v>128</v>
      </c>
      <c r="I67" s="156">
        <v>5.1910351365036085E-2</v>
      </c>
      <c r="J67" s="19"/>
      <c r="K67" s="2">
        <f t="shared" si="4"/>
        <v>3.9855434129845262E-2</v>
      </c>
      <c r="L67" s="2">
        <f t="shared" si="1"/>
        <v>-6.7591817756257971E-2</v>
      </c>
    </row>
    <row r="68" spans="2:12" x14ac:dyDescent="0.25">
      <c r="B68" s="25" t="s">
        <v>129</v>
      </c>
      <c r="C68" s="26">
        <v>0.9218023255813953</v>
      </c>
      <c r="D68" s="27">
        <v>0.26852143029755832</v>
      </c>
      <c r="E68" s="149">
        <v>3440</v>
      </c>
      <c r="F68" s="165">
        <v>0</v>
      </c>
      <c r="G68" s="152"/>
      <c r="H68" s="161" t="s">
        <v>129</v>
      </c>
      <c r="I68" s="156">
        <v>2.8895399148104704E-2</v>
      </c>
      <c r="J68" s="19"/>
      <c r="K68" s="2">
        <f t="shared" si="4"/>
        <v>8.4147958405972542E-3</v>
      </c>
      <c r="L68" s="2">
        <f t="shared" si="1"/>
        <v>-9.919448925849024E-2</v>
      </c>
    </row>
    <row r="69" spans="2:12" x14ac:dyDescent="0.25">
      <c r="B69" s="25" t="s">
        <v>130</v>
      </c>
      <c r="C69" s="26">
        <v>0.48313953488372091</v>
      </c>
      <c r="D69" s="27">
        <v>0.49978829278496345</v>
      </c>
      <c r="E69" s="149">
        <v>3440</v>
      </c>
      <c r="F69" s="165">
        <v>0</v>
      </c>
      <c r="G69" s="152"/>
      <c r="H69" s="161" t="s">
        <v>130</v>
      </c>
      <c r="I69" s="156">
        <v>4.6181308093952794E-2</v>
      </c>
      <c r="J69" s="19"/>
      <c r="K69" s="2">
        <f t="shared" si="4"/>
        <v>4.7758806530085164E-2</v>
      </c>
      <c r="L69" s="2">
        <f t="shared" si="1"/>
        <v>-4.464293388807735E-2</v>
      </c>
    </row>
    <row r="70" spans="2:12" x14ac:dyDescent="0.25">
      <c r="B70" s="25" t="s">
        <v>131</v>
      </c>
      <c r="C70" s="26">
        <v>0.20145348837209304</v>
      </c>
      <c r="D70" s="27">
        <v>0.40114431134228989</v>
      </c>
      <c r="E70" s="149">
        <v>3440</v>
      </c>
      <c r="F70" s="165">
        <v>0</v>
      </c>
      <c r="G70" s="152"/>
      <c r="H70" s="161" t="s">
        <v>131</v>
      </c>
      <c r="I70" s="156">
        <v>5.9797974347868717E-2</v>
      </c>
      <c r="J70" s="19"/>
      <c r="K70" s="2">
        <f t="shared" si="4"/>
        <v>0.11903811787364493</v>
      </c>
      <c r="L70" s="2">
        <f t="shared" si="1"/>
        <v>-3.0030366103544214E-2</v>
      </c>
    </row>
    <row r="71" spans="2:12" x14ac:dyDescent="0.25">
      <c r="B71" s="25" t="s">
        <v>132</v>
      </c>
      <c r="C71" s="26">
        <v>7.0058139534883726E-2</v>
      </c>
      <c r="D71" s="27">
        <v>0.25528208139118236</v>
      </c>
      <c r="E71" s="149">
        <v>3440</v>
      </c>
      <c r="F71" s="165">
        <v>0</v>
      </c>
      <c r="G71" s="152"/>
      <c r="H71" s="161" t="s">
        <v>132</v>
      </c>
      <c r="I71" s="156">
        <v>5.4391160223929473E-2</v>
      </c>
      <c r="J71" s="19"/>
      <c r="K71" s="2">
        <f t="shared" si="4"/>
        <v>0.19813618118378556</v>
      </c>
      <c r="L71" s="2">
        <f t="shared" si="1"/>
        <v>-1.492679576908169E-2</v>
      </c>
    </row>
    <row r="72" spans="2:12" x14ac:dyDescent="0.25">
      <c r="B72" s="25" t="s">
        <v>133</v>
      </c>
      <c r="C72" s="26">
        <v>0.19098837209302325</v>
      </c>
      <c r="D72" s="27">
        <v>0.39313705384263053</v>
      </c>
      <c r="E72" s="149">
        <v>3440</v>
      </c>
      <c r="F72" s="165">
        <v>0</v>
      </c>
      <c r="G72" s="152"/>
      <c r="H72" s="161" t="s">
        <v>133</v>
      </c>
      <c r="I72" s="156">
        <v>6.4883015987170972E-2</v>
      </c>
      <c r="J72" s="19"/>
      <c r="K72" s="2">
        <f t="shared" si="4"/>
        <v>0.13351861360874759</v>
      </c>
      <c r="L72" s="2">
        <f t="shared" ref="L72:L135" si="5">((0-C72)/D72)*I72</f>
        <v>-3.1520563830739187E-2</v>
      </c>
    </row>
    <row r="73" spans="2:12" x14ac:dyDescent="0.25">
      <c r="B73" s="25" t="s">
        <v>134</v>
      </c>
      <c r="C73" s="26">
        <v>0.1313953488372093</v>
      </c>
      <c r="D73" s="27">
        <v>0.3378813375903208</v>
      </c>
      <c r="E73" s="149">
        <v>3440</v>
      </c>
      <c r="F73" s="165">
        <v>0</v>
      </c>
      <c r="G73" s="152"/>
      <c r="H73" s="161" t="s">
        <v>134</v>
      </c>
      <c r="I73" s="156">
        <v>5.5219159159134196E-2</v>
      </c>
      <c r="J73" s="19"/>
      <c r="K73" s="2">
        <f t="shared" si="4"/>
        <v>0.14195403280034954</v>
      </c>
      <c r="L73" s="2">
        <f t="shared" si="5"/>
        <v>-2.1473635483854749E-2</v>
      </c>
    </row>
    <row r="74" spans="2:12" x14ac:dyDescent="0.25">
      <c r="B74" s="25" t="s">
        <v>135</v>
      </c>
      <c r="C74" s="26">
        <v>0.32238372093023254</v>
      </c>
      <c r="D74" s="27">
        <v>0.46745692795859289</v>
      </c>
      <c r="E74" s="149">
        <v>3440</v>
      </c>
      <c r="F74" s="165">
        <v>0</v>
      </c>
      <c r="G74" s="152"/>
      <c r="H74" s="161" t="s">
        <v>135</v>
      </c>
      <c r="I74" s="156">
        <v>5.981883373265523E-2</v>
      </c>
      <c r="J74" s="19"/>
      <c r="K74" s="2">
        <f t="shared" si="4"/>
        <v>8.6712193376253549E-2</v>
      </c>
      <c r="L74" s="2">
        <f t="shared" si="5"/>
        <v>-4.125432108720084E-2</v>
      </c>
    </row>
    <row r="75" spans="2:12" x14ac:dyDescent="0.25">
      <c r="B75" s="25" t="s">
        <v>136</v>
      </c>
      <c r="C75" s="26">
        <v>0.93837209302325586</v>
      </c>
      <c r="D75" s="27">
        <v>0.24051345901329932</v>
      </c>
      <c r="E75" s="149">
        <v>3440</v>
      </c>
      <c r="F75" s="165">
        <v>0</v>
      </c>
      <c r="G75" s="152"/>
      <c r="H75" s="161" t="s">
        <v>136</v>
      </c>
      <c r="I75" s="156">
        <v>3.6008721784858706E-2</v>
      </c>
      <c r="J75" s="19"/>
      <c r="K75" s="2">
        <f t="shared" si="4"/>
        <v>9.2266859643227849E-3</v>
      </c>
      <c r="L75" s="2">
        <f t="shared" si="5"/>
        <v>-0.14048935043789612</v>
      </c>
    </row>
    <row r="76" spans="2:12" x14ac:dyDescent="0.25">
      <c r="B76" s="25" t="s">
        <v>137</v>
      </c>
      <c r="C76" s="26">
        <v>0.13895348837209304</v>
      </c>
      <c r="D76" s="27">
        <v>0.34594827243277537</v>
      </c>
      <c r="E76" s="149">
        <v>3440</v>
      </c>
      <c r="F76" s="165">
        <v>0</v>
      </c>
      <c r="G76" s="152"/>
      <c r="H76" s="161" t="s">
        <v>137</v>
      </c>
      <c r="I76" s="156">
        <v>1.6762293600031342E-2</v>
      </c>
      <c r="J76" s="19"/>
      <c r="K76" s="2">
        <f t="shared" si="4"/>
        <v>4.1720440832651993E-2</v>
      </c>
      <c r="L76" s="2">
        <f t="shared" si="5"/>
        <v>-6.7327382572611926E-3</v>
      </c>
    </row>
    <row r="77" spans="2:12" x14ac:dyDescent="0.25">
      <c r="B77" s="25" t="s">
        <v>138</v>
      </c>
      <c r="C77" s="26">
        <v>0.11831395348837209</v>
      </c>
      <c r="D77" s="27">
        <v>0.32302646186573947</v>
      </c>
      <c r="E77" s="149">
        <v>3440</v>
      </c>
      <c r="F77" s="165">
        <v>0</v>
      </c>
      <c r="G77" s="152"/>
      <c r="H77" s="161" t="s">
        <v>138</v>
      </c>
      <c r="I77" s="156">
        <v>9.5265943523590736E-3</v>
      </c>
      <c r="J77" s="19"/>
      <c r="K77" s="2">
        <f t="shared" si="4"/>
        <v>2.6002406312900055E-2</v>
      </c>
      <c r="L77" s="2">
        <f t="shared" si="5"/>
        <v>-3.4892777347017225E-3</v>
      </c>
    </row>
    <row r="78" spans="2:12" x14ac:dyDescent="0.25">
      <c r="B78" s="25" t="s">
        <v>139</v>
      </c>
      <c r="C78" s="26">
        <v>1.4244186046511629E-2</v>
      </c>
      <c r="D78" s="27">
        <v>0.11851317296996991</v>
      </c>
      <c r="E78" s="149">
        <v>3440</v>
      </c>
      <c r="F78" s="165">
        <v>0</v>
      </c>
      <c r="G78" s="152"/>
      <c r="H78" s="161" t="s">
        <v>139</v>
      </c>
      <c r="I78" s="156">
        <v>6.9173002574354622E-3</v>
      </c>
      <c r="J78" s="19"/>
      <c r="K78" s="2">
        <f t="shared" si="4"/>
        <v>5.7535958026849708E-2</v>
      </c>
      <c r="L78" s="2">
        <f t="shared" si="5"/>
        <v>-8.3139544185067418E-4</v>
      </c>
    </row>
    <row r="79" spans="2:12" x14ac:dyDescent="0.25">
      <c r="B79" s="25" t="s">
        <v>140</v>
      </c>
      <c r="C79" s="26">
        <v>7.9651162790697672E-2</v>
      </c>
      <c r="D79" s="27">
        <v>0.27079174910931098</v>
      </c>
      <c r="E79" s="149">
        <v>3440</v>
      </c>
      <c r="F79" s="165">
        <v>0</v>
      </c>
      <c r="G79" s="152"/>
      <c r="H79" s="161" t="s">
        <v>140</v>
      </c>
      <c r="I79" s="156">
        <v>5.2842664518894321E-2</v>
      </c>
      <c r="J79" s="19"/>
      <c r="K79" s="2">
        <f t="shared" si="4"/>
        <v>0.17959810446578117</v>
      </c>
      <c r="L79" s="2">
        <f t="shared" si="5"/>
        <v>-1.5543234562104878E-2</v>
      </c>
    </row>
    <row r="80" spans="2:12" x14ac:dyDescent="0.25">
      <c r="B80" s="25" t="s">
        <v>141</v>
      </c>
      <c r="C80" s="26">
        <v>9.0116279069767449E-3</v>
      </c>
      <c r="D80" s="27">
        <v>9.4514629958596136E-2</v>
      </c>
      <c r="E80" s="149">
        <v>3440</v>
      </c>
      <c r="F80" s="165">
        <v>0</v>
      </c>
      <c r="G80" s="152"/>
      <c r="H80" s="161" t="s">
        <v>141</v>
      </c>
      <c r="I80" s="156">
        <v>1.1081512785064588E-2</v>
      </c>
      <c r="J80" s="19"/>
      <c r="K80" s="2">
        <f t="shared" si="4"/>
        <v>0.11618995196838726</v>
      </c>
      <c r="L80" s="2">
        <f t="shared" si="5"/>
        <v>-1.0565821387562352E-3</v>
      </c>
    </row>
    <row r="81" spans="2:12" x14ac:dyDescent="0.25">
      <c r="B81" s="25" t="s">
        <v>142</v>
      </c>
      <c r="C81" s="26">
        <v>0.53226744186046515</v>
      </c>
      <c r="D81" s="27">
        <v>0.49903026460118594</v>
      </c>
      <c r="E81" s="149">
        <v>3440</v>
      </c>
      <c r="F81" s="165">
        <v>0</v>
      </c>
      <c r="G81" s="152"/>
      <c r="H81" s="161" t="s">
        <v>142</v>
      </c>
      <c r="I81" s="156">
        <v>7.1043971201987285E-2</v>
      </c>
      <c r="J81" s="19"/>
      <c r="K81" s="2">
        <f t="shared" si="4"/>
        <v>6.6588302850235565E-2</v>
      </c>
      <c r="L81" s="2">
        <f t="shared" si="5"/>
        <v>-7.5775750477800705E-2</v>
      </c>
    </row>
    <row r="82" spans="2:12" ht="22.8" x14ac:dyDescent="0.25">
      <c r="B82" s="25" t="s">
        <v>143</v>
      </c>
      <c r="C82" s="26">
        <v>0.90610465116279071</v>
      </c>
      <c r="D82" s="27">
        <v>0.29172547329068355</v>
      </c>
      <c r="E82" s="149">
        <v>3440</v>
      </c>
      <c r="F82" s="165">
        <v>0</v>
      </c>
      <c r="G82" s="152"/>
      <c r="H82" s="161" t="s">
        <v>143</v>
      </c>
      <c r="I82" s="156">
        <v>3.6693717808290338E-2</v>
      </c>
      <c r="J82" s="19"/>
      <c r="K82" s="2">
        <f t="shared" si="4"/>
        <v>1.1810313973886251E-2</v>
      </c>
      <c r="L82" s="2">
        <f t="shared" si="5"/>
        <v>-0.11397135806997971</v>
      </c>
    </row>
    <row r="83" spans="2:12" ht="22.8" x14ac:dyDescent="0.25">
      <c r="B83" s="25" t="s">
        <v>144</v>
      </c>
      <c r="C83" s="26">
        <v>0.17645348837209301</v>
      </c>
      <c r="D83" s="27">
        <v>0.38126094817247391</v>
      </c>
      <c r="E83" s="149">
        <v>3440</v>
      </c>
      <c r="F83" s="165">
        <v>0</v>
      </c>
      <c r="G83" s="152"/>
      <c r="H83" s="161" t="s">
        <v>144</v>
      </c>
      <c r="I83" s="156">
        <v>-7.4849524003898507E-2</v>
      </c>
      <c r="J83" s="19"/>
      <c r="K83" s="2">
        <f t="shared" si="4"/>
        <v>-0.16167946044800374</v>
      </c>
      <c r="L83" s="2">
        <f t="shared" si="5"/>
        <v>3.4641522235064691E-2</v>
      </c>
    </row>
    <row r="84" spans="2:12" x14ac:dyDescent="0.25">
      <c r="B84" s="25" t="s">
        <v>145</v>
      </c>
      <c r="C84" s="26">
        <v>3.1104651162790698E-2</v>
      </c>
      <c r="D84" s="27">
        <v>0.17362579067140488</v>
      </c>
      <c r="E84" s="149">
        <v>3440</v>
      </c>
      <c r="F84" s="165">
        <v>0</v>
      </c>
      <c r="G84" s="152"/>
      <c r="H84" s="161" t="s">
        <v>145</v>
      </c>
      <c r="I84" s="156">
        <v>-3.0684594909874584E-2</v>
      </c>
      <c r="J84" s="19"/>
      <c r="K84" s="2">
        <f t="shared" ref="K84:K142" si="6">((1-C84)/D84)*I84</f>
        <v>-0.17123125069245701</v>
      </c>
      <c r="L84" s="2">
        <f t="shared" si="5"/>
        <v>5.4970728545133216E-3</v>
      </c>
    </row>
    <row r="85" spans="2:12" ht="22.8" x14ac:dyDescent="0.25">
      <c r="B85" s="25" t="s">
        <v>146</v>
      </c>
      <c r="C85" s="26">
        <v>8.7209302325581394E-4</v>
      </c>
      <c r="D85" s="27">
        <v>2.9522632758490687E-2</v>
      </c>
      <c r="E85" s="149">
        <v>3440</v>
      </c>
      <c r="F85" s="165">
        <v>0</v>
      </c>
      <c r="G85" s="152"/>
      <c r="H85" s="161" t="s">
        <v>146</v>
      </c>
      <c r="I85" s="156">
        <v>5.0613370705597177E-3</v>
      </c>
      <c r="J85" s="19"/>
      <c r="K85" s="2">
        <f t="shared" si="6"/>
        <v>0.17128970695737725</v>
      </c>
      <c r="L85" s="2">
        <f t="shared" si="5"/>
        <v>-1.4951094584583411E-4</v>
      </c>
    </row>
    <row r="86" spans="2:12" ht="22.8" x14ac:dyDescent="0.25">
      <c r="B86" s="25" t="s">
        <v>147</v>
      </c>
      <c r="C86" s="26">
        <v>1.1627906976744186E-3</v>
      </c>
      <c r="D86" s="27">
        <v>3.4084840342128976E-2</v>
      </c>
      <c r="E86" s="149">
        <v>3440</v>
      </c>
      <c r="F86" s="165">
        <v>0</v>
      </c>
      <c r="G86" s="152"/>
      <c r="H86" s="161" t="s">
        <v>147</v>
      </c>
      <c r="I86" s="156">
        <v>3.46494603892087E-3</v>
      </c>
      <c r="J86" s="19"/>
      <c r="K86" s="2">
        <f t="shared" si="6"/>
        <v>0.10153830844327483</v>
      </c>
      <c r="L86" s="2">
        <f t="shared" si="5"/>
        <v>-1.1820524847878327E-4</v>
      </c>
    </row>
    <row r="87" spans="2:12" ht="22.8" x14ac:dyDescent="0.25">
      <c r="B87" s="25" t="s">
        <v>148</v>
      </c>
      <c r="C87" s="26">
        <v>0.11918604651162791</v>
      </c>
      <c r="D87" s="27">
        <v>0.32405440802038771</v>
      </c>
      <c r="E87" s="149">
        <v>3440</v>
      </c>
      <c r="F87" s="165">
        <v>0</v>
      </c>
      <c r="G87" s="152"/>
      <c r="H87" s="161" t="s">
        <v>148</v>
      </c>
      <c r="I87" s="156">
        <v>5.4174696072018871E-2</v>
      </c>
      <c r="J87" s="19"/>
      <c r="K87" s="2">
        <f t="shared" si="6"/>
        <v>0.14725252008676204</v>
      </c>
      <c r="L87" s="2">
        <f t="shared" si="5"/>
        <v>-1.9925258493588265E-2</v>
      </c>
    </row>
    <row r="88" spans="2:12" ht="22.8" x14ac:dyDescent="0.25">
      <c r="B88" s="25" t="s">
        <v>149</v>
      </c>
      <c r="C88" s="26">
        <v>0.62936046511627908</v>
      </c>
      <c r="D88" s="27">
        <v>0.48304627069127448</v>
      </c>
      <c r="E88" s="149">
        <v>3440</v>
      </c>
      <c r="F88" s="165">
        <v>0</v>
      </c>
      <c r="G88" s="152"/>
      <c r="H88" s="161" t="s">
        <v>149</v>
      </c>
      <c r="I88" s="156">
        <v>2.6310563122590933E-2</v>
      </c>
      <c r="J88" s="19"/>
      <c r="K88" s="2">
        <f t="shared" si="6"/>
        <v>2.0187993304099913E-2</v>
      </c>
      <c r="L88" s="2">
        <f t="shared" si="5"/>
        <v>-3.4280004316373583E-2</v>
      </c>
    </row>
    <row r="89" spans="2:12" ht="22.8" x14ac:dyDescent="0.25">
      <c r="B89" s="25" t="s">
        <v>150</v>
      </c>
      <c r="C89" s="26">
        <v>4.1860465116279069E-2</v>
      </c>
      <c r="D89" s="27">
        <v>0.20029934926906051</v>
      </c>
      <c r="E89" s="149">
        <v>3440</v>
      </c>
      <c r="F89" s="165">
        <v>0</v>
      </c>
      <c r="G89" s="152"/>
      <c r="H89" s="161" t="s">
        <v>150</v>
      </c>
      <c r="I89" s="156">
        <v>1.6637812190678978E-2</v>
      </c>
      <c r="J89" s="19"/>
      <c r="K89" s="2">
        <f t="shared" si="6"/>
        <v>7.9587605711319495E-2</v>
      </c>
      <c r="L89" s="2">
        <f t="shared" si="5"/>
        <v>-3.4771284048634729E-3</v>
      </c>
    </row>
    <row r="90" spans="2:12" ht="22.8" x14ac:dyDescent="0.25">
      <c r="B90" s="25" t="s">
        <v>152</v>
      </c>
      <c r="C90" s="26">
        <v>2.0348837209302325E-3</v>
      </c>
      <c r="D90" s="27">
        <v>4.5070316984563194E-2</v>
      </c>
      <c r="E90" s="149">
        <v>3440</v>
      </c>
      <c r="F90" s="165">
        <v>0</v>
      </c>
      <c r="G90" s="152"/>
      <c r="H90" s="161" t="s">
        <v>152</v>
      </c>
      <c r="I90" s="156">
        <v>1.3109723107068009E-3</v>
      </c>
      <c r="J90" s="19"/>
      <c r="K90" s="2">
        <f t="shared" si="6"/>
        <v>2.9028077058815764E-2</v>
      </c>
      <c r="L90" s="2">
        <f t="shared" si="5"/>
        <v>-5.9189204605799688E-5</v>
      </c>
    </row>
    <row r="91" spans="2:12" ht="22.8" x14ac:dyDescent="0.25">
      <c r="B91" s="25" t="s">
        <v>153</v>
      </c>
      <c r="C91" s="26">
        <v>1.4534883720930232E-2</v>
      </c>
      <c r="D91" s="27">
        <v>0.11969872986042188</v>
      </c>
      <c r="E91" s="149">
        <v>3440</v>
      </c>
      <c r="F91" s="165">
        <v>0</v>
      </c>
      <c r="G91" s="152"/>
      <c r="H91" s="161" t="s">
        <v>153</v>
      </c>
      <c r="I91" s="156">
        <v>-2.3621448249735003E-2</v>
      </c>
      <c r="J91" s="19"/>
      <c r="K91" s="2">
        <f t="shared" si="6"/>
        <v>-0.19447251673638677</v>
      </c>
      <c r="L91" s="2">
        <f t="shared" si="5"/>
        <v>2.8683262055514275E-3</v>
      </c>
    </row>
    <row r="92" spans="2:12" ht="22.8" x14ac:dyDescent="0.25">
      <c r="B92" s="25" t="s">
        <v>154</v>
      </c>
      <c r="C92" s="26">
        <v>5.8139534883720929E-4</v>
      </c>
      <c r="D92" s="27">
        <v>2.4108635162866519E-2</v>
      </c>
      <c r="E92" s="149">
        <v>3440</v>
      </c>
      <c r="F92" s="165">
        <v>0</v>
      </c>
      <c r="G92" s="152"/>
      <c r="H92" s="161" t="s">
        <v>154</v>
      </c>
      <c r="I92" s="156">
        <v>2.9812642201520819E-3</v>
      </c>
      <c r="J92" s="19"/>
      <c r="K92" s="2">
        <f t="shared" si="6"/>
        <v>0.12358770651563357</v>
      </c>
      <c r="L92" s="2">
        <f t="shared" si="5"/>
        <v>-7.1895117228408122E-5</v>
      </c>
    </row>
    <row r="93" spans="2:12" ht="22.8" x14ac:dyDescent="0.25">
      <c r="B93" s="25" t="s">
        <v>156</v>
      </c>
      <c r="C93" s="26">
        <v>2.9069767441860465E-4</v>
      </c>
      <c r="D93" s="27">
        <v>1.7049858486761257E-2</v>
      </c>
      <c r="E93" s="149">
        <v>3440</v>
      </c>
      <c r="F93" s="165">
        <v>0</v>
      </c>
      <c r="G93" s="152"/>
      <c r="H93" s="161" t="s">
        <v>156</v>
      </c>
      <c r="I93" s="156">
        <v>2.8467674917858946E-3</v>
      </c>
      <c r="J93" s="19"/>
      <c r="K93" s="2">
        <f t="shared" si="6"/>
        <v>0.16691868412316826</v>
      </c>
      <c r="L93" s="2">
        <f t="shared" si="5"/>
        <v>-4.8536982879665092E-5</v>
      </c>
    </row>
    <row r="94" spans="2:12" ht="22.8" x14ac:dyDescent="0.25">
      <c r="B94" s="25" t="s">
        <v>157</v>
      </c>
      <c r="C94" s="26">
        <v>5.5232558139534883E-3</v>
      </c>
      <c r="D94" s="27">
        <v>7.4123860213574422E-2</v>
      </c>
      <c r="E94" s="149">
        <v>3440</v>
      </c>
      <c r="F94" s="165">
        <v>0</v>
      </c>
      <c r="G94" s="152"/>
      <c r="H94" s="161" t="s">
        <v>157</v>
      </c>
      <c r="I94" s="156">
        <v>7.7462866482682757E-3</v>
      </c>
      <c r="J94" s="19"/>
      <c r="K94" s="2">
        <f t="shared" si="6"/>
        <v>0.10392742503298449</v>
      </c>
      <c r="L94" s="2">
        <f t="shared" si="5"/>
        <v>-5.7720580988795825E-4</v>
      </c>
    </row>
    <row r="95" spans="2:12" ht="22.8" x14ac:dyDescent="0.25">
      <c r="B95" s="25" t="s">
        <v>158</v>
      </c>
      <c r="C95" s="26">
        <v>0.91308139534883725</v>
      </c>
      <c r="D95" s="27">
        <v>0.28175670069396858</v>
      </c>
      <c r="E95" s="149">
        <v>3440</v>
      </c>
      <c r="F95" s="165">
        <v>0</v>
      </c>
      <c r="G95" s="152"/>
      <c r="H95" s="161" t="s">
        <v>158</v>
      </c>
      <c r="I95" s="156">
        <v>-1.8769920596298683E-2</v>
      </c>
      <c r="J95" s="19"/>
      <c r="K95" s="2">
        <f t="shared" si="6"/>
        <v>-5.7902981672667128E-3</v>
      </c>
      <c r="L95" s="2">
        <f t="shared" si="5"/>
        <v>6.0827179074865408E-2</v>
      </c>
    </row>
    <row r="96" spans="2:12" x14ac:dyDescent="0.25">
      <c r="B96" s="25" t="s">
        <v>159</v>
      </c>
      <c r="C96" s="26">
        <v>1.7441860465116279E-3</v>
      </c>
      <c r="D96" s="27">
        <v>4.1733082263315943E-2</v>
      </c>
      <c r="E96" s="149">
        <v>3440</v>
      </c>
      <c r="F96" s="165">
        <v>0</v>
      </c>
      <c r="G96" s="152"/>
      <c r="H96" s="161" t="s">
        <v>159</v>
      </c>
      <c r="I96" s="156">
        <v>-2.9974231862202154E-3</v>
      </c>
      <c r="J96" s="19"/>
      <c r="K96" s="2">
        <f t="shared" si="6"/>
        <v>-7.1698397536131858E-2</v>
      </c>
      <c r="L96" s="2">
        <f t="shared" si="5"/>
        <v>1.2527384543296188E-4</v>
      </c>
    </row>
    <row r="97" spans="2:13" ht="22.8" x14ac:dyDescent="0.25">
      <c r="B97" s="25" t="s">
        <v>160</v>
      </c>
      <c r="C97" s="26">
        <v>7.5581395348837208E-3</v>
      </c>
      <c r="D97" s="27">
        <v>8.6620986042976744E-2</v>
      </c>
      <c r="E97" s="149">
        <v>3440</v>
      </c>
      <c r="F97" s="165">
        <v>0</v>
      </c>
      <c r="G97" s="152"/>
      <c r="H97" s="161" t="s">
        <v>160</v>
      </c>
      <c r="I97" s="156">
        <v>1.1169663889313078E-2</v>
      </c>
      <c r="J97" s="19"/>
      <c r="K97" s="2">
        <f t="shared" si="6"/>
        <v>0.12797409170082627</v>
      </c>
      <c r="L97" s="2">
        <f t="shared" si="5"/>
        <v>-9.7461229766300018E-4</v>
      </c>
    </row>
    <row r="98" spans="2:13" ht="22.8" x14ac:dyDescent="0.25">
      <c r="B98" s="25" t="s">
        <v>161</v>
      </c>
      <c r="C98" s="26">
        <v>9.3023255813953487E-3</v>
      </c>
      <c r="D98" s="27">
        <v>9.6012874702177356E-2</v>
      </c>
      <c r="E98" s="149">
        <v>3440</v>
      </c>
      <c r="F98" s="165">
        <v>0</v>
      </c>
      <c r="G98" s="152"/>
      <c r="H98" s="161" t="s">
        <v>161</v>
      </c>
      <c r="I98" s="156">
        <v>1.9871001422340769E-2</v>
      </c>
      <c r="J98" s="19"/>
      <c r="K98" s="2">
        <f t="shared" si="6"/>
        <v>0.20503661575123477</v>
      </c>
      <c r="L98" s="2">
        <f t="shared" si="5"/>
        <v>-1.92522643897873E-3</v>
      </c>
    </row>
    <row r="99" spans="2:13" ht="22.8" x14ac:dyDescent="0.25">
      <c r="B99" s="25" t="s">
        <v>162</v>
      </c>
      <c r="C99" s="26">
        <v>3.604651162790698E-2</v>
      </c>
      <c r="D99" s="27">
        <v>0.18643300266669507</v>
      </c>
      <c r="E99" s="149">
        <v>3440</v>
      </c>
      <c r="F99" s="165">
        <v>0</v>
      </c>
      <c r="G99" s="152"/>
      <c r="H99" s="161" t="s">
        <v>162</v>
      </c>
      <c r="I99" s="156">
        <v>3.1570006530786808E-2</v>
      </c>
      <c r="J99" s="19"/>
      <c r="K99" s="2">
        <f t="shared" si="6"/>
        <v>0.16323299784903461</v>
      </c>
      <c r="L99" s="2">
        <f t="shared" si="5"/>
        <v>-6.1040083634741537E-3</v>
      </c>
    </row>
    <row r="100" spans="2:13" ht="22.8" x14ac:dyDescent="0.25">
      <c r="B100" s="25" t="s">
        <v>163</v>
      </c>
      <c r="C100" s="26">
        <v>3.4883720930232558E-3</v>
      </c>
      <c r="D100" s="27">
        <v>5.8967907977448629E-2</v>
      </c>
      <c r="E100" s="149">
        <v>3440</v>
      </c>
      <c r="F100" s="165">
        <v>0</v>
      </c>
      <c r="G100" s="152"/>
      <c r="H100" s="161" t="s">
        <v>163</v>
      </c>
      <c r="I100" s="156">
        <v>8.5899668312971449E-3</v>
      </c>
      <c r="J100" s="19"/>
      <c r="K100" s="2">
        <f t="shared" si="6"/>
        <v>0.14516373607821553</v>
      </c>
      <c r="L100" s="2">
        <f t="shared" si="5"/>
        <v>-5.0815776923529359E-4</v>
      </c>
    </row>
    <row r="101" spans="2:13" x14ac:dyDescent="0.25">
      <c r="B101" s="25" t="s">
        <v>164</v>
      </c>
      <c r="C101" s="26">
        <v>5.8139534883720929E-3</v>
      </c>
      <c r="D101" s="27">
        <v>7.6038360045313502E-2</v>
      </c>
      <c r="E101" s="149">
        <v>3440</v>
      </c>
      <c r="F101" s="165">
        <v>0</v>
      </c>
      <c r="G101" s="152"/>
      <c r="H101" s="161" t="s">
        <v>164</v>
      </c>
      <c r="I101" s="156">
        <v>-2.34119277909513E-2</v>
      </c>
      <c r="J101" s="19"/>
      <c r="K101" s="2">
        <f t="shared" si="6"/>
        <v>-0.30610618006267942</v>
      </c>
      <c r="L101" s="2">
        <f t="shared" si="5"/>
        <v>1.790094620249587E-3</v>
      </c>
    </row>
    <row r="102" spans="2:13" ht="22.8" x14ac:dyDescent="0.25">
      <c r="B102" s="25" t="s">
        <v>165</v>
      </c>
      <c r="C102" s="26">
        <v>7.2674418604651162E-3</v>
      </c>
      <c r="D102" s="27">
        <v>8.4951303899142988E-2</v>
      </c>
      <c r="E102" s="149">
        <v>3440</v>
      </c>
      <c r="F102" s="165">
        <v>0</v>
      </c>
      <c r="G102" s="152"/>
      <c r="H102" s="161" t="s">
        <v>165</v>
      </c>
      <c r="I102" s="156">
        <v>3.8255646434301281E-4</v>
      </c>
      <c r="J102" s="19"/>
      <c r="K102" s="2">
        <f t="shared" si="6"/>
        <v>4.4705171086124569E-3</v>
      </c>
      <c r="L102" s="2">
        <f t="shared" si="5"/>
        <v>-3.2727065216782265E-5</v>
      </c>
    </row>
    <row r="103" spans="2:13" ht="22.8" x14ac:dyDescent="0.25">
      <c r="B103" s="25" t="s">
        <v>166</v>
      </c>
      <c r="C103" s="26">
        <v>1.1046511627906977E-2</v>
      </c>
      <c r="D103" s="27">
        <v>0.10453546218838893</v>
      </c>
      <c r="E103" s="149">
        <v>3440</v>
      </c>
      <c r="F103" s="165">
        <v>0</v>
      </c>
      <c r="G103" s="152"/>
      <c r="H103" s="161" t="s">
        <v>166</v>
      </c>
      <c r="I103" s="156">
        <v>-2.4659829090539473E-2</v>
      </c>
      <c r="J103" s="19"/>
      <c r="K103" s="2">
        <f t="shared" si="6"/>
        <v>-0.23329331014769664</v>
      </c>
      <c r="L103" s="2">
        <f t="shared" si="5"/>
        <v>2.6058629587338246E-3</v>
      </c>
    </row>
    <row r="104" spans="2:13" x14ac:dyDescent="0.25">
      <c r="B104" s="25" t="s">
        <v>167</v>
      </c>
      <c r="C104" s="26">
        <v>0.12412790697674418</v>
      </c>
      <c r="D104" s="27">
        <v>0.32977535319803686</v>
      </c>
      <c r="E104" s="149">
        <v>3440</v>
      </c>
      <c r="F104" s="165">
        <v>0</v>
      </c>
      <c r="G104" s="152"/>
      <c r="H104" s="161" t="s">
        <v>167</v>
      </c>
      <c r="I104" s="156">
        <v>-6.2337243654731797E-2</v>
      </c>
      <c r="J104" s="19"/>
      <c r="K104" s="2">
        <f t="shared" si="6"/>
        <v>-0.16556559349777281</v>
      </c>
      <c r="L104" s="2">
        <f t="shared" si="5"/>
        <v>2.3463826227530359E-2</v>
      </c>
    </row>
    <row r="105" spans="2:13" ht="22.8" x14ac:dyDescent="0.25">
      <c r="B105" s="25" t="s">
        <v>168</v>
      </c>
      <c r="C105" s="26">
        <v>3.6918604651162791E-2</v>
      </c>
      <c r="D105" s="27">
        <v>0.18858939584107048</v>
      </c>
      <c r="E105" s="149">
        <v>3440</v>
      </c>
      <c r="F105" s="165">
        <v>0</v>
      </c>
      <c r="G105" s="152"/>
      <c r="H105" s="161" t="s">
        <v>168</v>
      </c>
      <c r="I105" s="156">
        <v>-2.3335630553520094E-2</v>
      </c>
      <c r="J105" s="19"/>
      <c r="K105" s="86">
        <f t="shared" si="6"/>
        <v>-0.1191695404431363</v>
      </c>
      <c r="L105" s="86">
        <f t="shared" si="5"/>
        <v>4.5682256674549684E-3</v>
      </c>
      <c r="M105" s="3"/>
    </row>
    <row r="106" spans="2:13" ht="22.8" x14ac:dyDescent="0.25">
      <c r="B106" s="25" t="s">
        <v>169</v>
      </c>
      <c r="C106" s="26">
        <v>3.430232558139535E-2</v>
      </c>
      <c r="D106" s="27">
        <v>0.18203106437692898</v>
      </c>
      <c r="E106" s="149">
        <v>3440</v>
      </c>
      <c r="F106" s="165">
        <v>0</v>
      </c>
      <c r="G106" s="152"/>
      <c r="H106" s="161" t="s">
        <v>169</v>
      </c>
      <c r="I106" s="156">
        <v>-1.7947499439139047E-2</v>
      </c>
      <c r="J106" s="19"/>
      <c r="K106" s="2">
        <f t="shared" si="6"/>
        <v>-9.5213740189514964E-2</v>
      </c>
      <c r="L106" s="2">
        <f t="shared" si="5"/>
        <v>3.3820654251543549E-3</v>
      </c>
    </row>
    <row r="107" spans="2:13" ht="22.8" x14ac:dyDescent="0.25">
      <c r="B107" s="25" t="s">
        <v>170</v>
      </c>
      <c r="C107" s="26">
        <v>2.3255813953488372E-3</v>
      </c>
      <c r="D107" s="27">
        <v>4.8175177545711607E-2</v>
      </c>
      <c r="E107" s="149">
        <v>3440</v>
      </c>
      <c r="F107" s="165">
        <v>0</v>
      </c>
      <c r="G107" s="152"/>
      <c r="H107" s="161" t="s">
        <v>170</v>
      </c>
      <c r="I107" s="156">
        <v>-4.0262777136394869E-3</v>
      </c>
      <c r="J107" s="19"/>
      <c r="K107" s="2">
        <f t="shared" si="6"/>
        <v>-8.3381410961789207E-2</v>
      </c>
      <c r="L107" s="2">
        <f t="shared" si="5"/>
        <v>1.9436226331419394E-4</v>
      </c>
    </row>
    <row r="108" spans="2:13" ht="22.8" x14ac:dyDescent="0.25">
      <c r="B108" s="25" t="s">
        <v>171</v>
      </c>
      <c r="C108" s="26">
        <v>9.883720930232558E-3</v>
      </c>
      <c r="D108" s="27">
        <v>9.8938761843115605E-2</v>
      </c>
      <c r="E108" s="149">
        <v>3440</v>
      </c>
      <c r="F108" s="165">
        <v>0</v>
      </c>
      <c r="G108" s="152"/>
      <c r="H108" s="161" t="s">
        <v>171</v>
      </c>
      <c r="I108" s="156">
        <v>-7.3905577845026979E-3</v>
      </c>
      <c r="J108" s="19"/>
      <c r="K108" s="2">
        <f t="shared" si="6"/>
        <v>-7.3960007559474877E-2</v>
      </c>
      <c r="L108" s="2">
        <f t="shared" si="5"/>
        <v>7.3829719818618497E-4</v>
      </c>
    </row>
    <row r="109" spans="2:13" ht="22.8" x14ac:dyDescent="0.25">
      <c r="B109" s="25" t="s">
        <v>172</v>
      </c>
      <c r="C109" s="26">
        <v>1.7441860465116279E-3</v>
      </c>
      <c r="D109" s="27">
        <v>4.1733082263316013E-2</v>
      </c>
      <c r="E109" s="149">
        <v>3440</v>
      </c>
      <c r="F109" s="165">
        <v>0</v>
      </c>
      <c r="G109" s="152"/>
      <c r="H109" s="161" t="s">
        <v>172</v>
      </c>
      <c r="I109" s="156">
        <v>6.4114273054197289E-6</v>
      </c>
      <c r="J109" s="19"/>
      <c r="K109" s="2">
        <f t="shared" si="6"/>
        <v>1.5336141584254133E-4</v>
      </c>
      <c r="L109" s="2">
        <f t="shared" si="5"/>
        <v>-2.6795821055773085E-7</v>
      </c>
    </row>
    <row r="110" spans="2:13" ht="22.8" x14ac:dyDescent="0.25">
      <c r="B110" s="25" t="s">
        <v>173</v>
      </c>
      <c r="C110" s="26">
        <v>1.8313953488372094E-2</v>
      </c>
      <c r="D110" s="27">
        <v>0.13410361829253312</v>
      </c>
      <c r="E110" s="149">
        <v>3440</v>
      </c>
      <c r="F110" s="165">
        <v>0</v>
      </c>
      <c r="G110" s="152"/>
      <c r="H110" s="161" t="s">
        <v>173</v>
      </c>
      <c r="I110" s="156">
        <v>-5.6973304064811591E-3</v>
      </c>
      <c r="J110" s="19"/>
      <c r="K110" s="2">
        <f t="shared" si="6"/>
        <v>-4.1706479166046424E-2</v>
      </c>
      <c r="L110" s="2">
        <f t="shared" si="5"/>
        <v>7.7805987191617565E-4</v>
      </c>
    </row>
    <row r="111" spans="2:13" ht="22.8" x14ac:dyDescent="0.25">
      <c r="B111" s="25" t="s">
        <v>174</v>
      </c>
      <c r="C111" s="26">
        <v>0.16424418604651161</v>
      </c>
      <c r="D111" s="27">
        <v>0.37055087167316808</v>
      </c>
      <c r="E111" s="149">
        <v>3440</v>
      </c>
      <c r="F111" s="165">
        <v>0</v>
      </c>
      <c r="G111" s="152"/>
      <c r="H111" s="161" t="s">
        <v>174</v>
      </c>
      <c r="I111" s="156">
        <v>1.8069971635820817E-2</v>
      </c>
      <c r="J111" s="19"/>
      <c r="K111" s="2">
        <f t="shared" si="6"/>
        <v>4.0755763937136702E-2</v>
      </c>
      <c r="L111" s="2">
        <f t="shared" si="5"/>
        <v>-8.0093936085155609E-3</v>
      </c>
    </row>
    <row r="112" spans="2:13" ht="22.8" x14ac:dyDescent="0.25">
      <c r="B112" s="25" t="s">
        <v>175</v>
      </c>
      <c r="C112" s="26">
        <v>0.35290697674418603</v>
      </c>
      <c r="D112" s="27">
        <v>0.47794356004949118</v>
      </c>
      <c r="E112" s="149">
        <v>3440</v>
      </c>
      <c r="F112" s="165">
        <v>0</v>
      </c>
      <c r="G112" s="152"/>
      <c r="H112" s="161" t="s">
        <v>175</v>
      </c>
      <c r="I112" s="156">
        <v>4.3760240253891386E-2</v>
      </c>
      <c r="J112" s="19"/>
      <c r="K112" s="2">
        <f t="shared" si="6"/>
        <v>5.9247468804390038E-2</v>
      </c>
      <c r="L112" s="2">
        <f t="shared" si="5"/>
        <v>-3.2311961872654761E-2</v>
      </c>
    </row>
    <row r="113" spans="2:13" x14ac:dyDescent="0.25">
      <c r="B113" s="25" t="s">
        <v>176</v>
      </c>
      <c r="C113" s="26">
        <v>4.4767441860465114E-2</v>
      </c>
      <c r="D113" s="27">
        <v>0.20682299877334542</v>
      </c>
      <c r="E113" s="149">
        <v>3440</v>
      </c>
      <c r="F113" s="165">
        <v>0</v>
      </c>
      <c r="G113" s="152"/>
      <c r="H113" s="161" t="s">
        <v>176</v>
      </c>
      <c r="I113" s="156">
        <v>1.1575944318512402E-3</v>
      </c>
      <c r="J113" s="19"/>
      <c r="K113" s="2">
        <f t="shared" si="6"/>
        <v>5.3464648370036569E-3</v>
      </c>
      <c r="L113" s="2">
        <f t="shared" si="5"/>
        <v>-2.5056469412616035E-4</v>
      </c>
    </row>
    <row r="114" spans="2:13" ht="22.8" x14ac:dyDescent="0.25">
      <c r="B114" s="25" t="s">
        <v>177</v>
      </c>
      <c r="C114" s="26">
        <v>0.1002906976744186</v>
      </c>
      <c r="D114" s="27">
        <v>0.30043087662881701</v>
      </c>
      <c r="E114" s="149">
        <v>3440</v>
      </c>
      <c r="F114" s="165">
        <v>0</v>
      </c>
      <c r="G114" s="152"/>
      <c r="H114" s="161" t="s">
        <v>177</v>
      </c>
      <c r="I114" s="156">
        <v>2.9934378992584984E-2</v>
      </c>
      <c r="J114" s="19"/>
      <c r="K114" s="2">
        <f t="shared" si="6"/>
        <v>8.9645377136927967E-2</v>
      </c>
      <c r="L114" s="2">
        <f t="shared" si="5"/>
        <v>-9.9927803270565899E-3</v>
      </c>
    </row>
    <row r="115" spans="2:13" ht="22.8" x14ac:dyDescent="0.25">
      <c r="B115" s="25" t="s">
        <v>178</v>
      </c>
      <c r="C115" s="26">
        <v>1.2209302325581395E-2</v>
      </c>
      <c r="D115" s="27">
        <v>0.10983506800697047</v>
      </c>
      <c r="E115" s="149">
        <v>3440</v>
      </c>
      <c r="F115" s="165">
        <v>0</v>
      </c>
      <c r="G115" s="152"/>
      <c r="H115" s="161" t="s">
        <v>178</v>
      </c>
      <c r="I115" s="156">
        <v>-1.1449063562916471E-2</v>
      </c>
      <c r="J115" s="19"/>
      <c r="K115" s="2">
        <f t="shared" si="6"/>
        <v>-0.10296600794032652</v>
      </c>
      <c r="L115" s="2">
        <f t="shared" si="5"/>
        <v>1.2726816755425879E-3</v>
      </c>
    </row>
    <row r="116" spans="2:13" ht="22.8" x14ac:dyDescent="0.25">
      <c r="B116" s="25" t="s">
        <v>179</v>
      </c>
      <c r="C116" s="26">
        <v>3.4883720930232558E-2</v>
      </c>
      <c r="D116" s="27">
        <v>0.18351195237437648</v>
      </c>
      <c r="E116" s="149">
        <v>3440</v>
      </c>
      <c r="F116" s="165">
        <v>0</v>
      </c>
      <c r="G116" s="152"/>
      <c r="H116" s="161" t="s">
        <v>179</v>
      </c>
      <c r="I116" s="156">
        <v>-1.3548957160672779E-2</v>
      </c>
      <c r="J116" s="19"/>
      <c r="K116" s="2">
        <f t="shared" si="6"/>
        <v>-7.1255953364321695E-2</v>
      </c>
      <c r="L116" s="2">
        <f t="shared" si="5"/>
        <v>2.5755163866622299E-3</v>
      </c>
    </row>
    <row r="117" spans="2:13" x14ac:dyDescent="0.25">
      <c r="B117" s="25" t="s">
        <v>180</v>
      </c>
      <c r="C117" s="26">
        <v>4.4767441860465114E-2</v>
      </c>
      <c r="D117" s="27">
        <v>0.20682299877334695</v>
      </c>
      <c r="E117" s="149">
        <v>3440</v>
      </c>
      <c r="F117" s="165">
        <v>0</v>
      </c>
      <c r="G117" s="152"/>
      <c r="H117" s="161" t="s">
        <v>180</v>
      </c>
      <c r="I117" s="156">
        <v>-3.0948184964554558E-3</v>
      </c>
      <c r="J117" s="19"/>
      <c r="K117" s="2">
        <f t="shared" si="6"/>
        <v>-1.4293726553043604E-2</v>
      </c>
      <c r="L117" s="2">
        <f t="shared" si="5"/>
        <v>6.6988249822541536E-4</v>
      </c>
    </row>
    <row r="118" spans="2:13" x14ac:dyDescent="0.25">
      <c r="B118" s="25" t="s">
        <v>55</v>
      </c>
      <c r="C118" s="26">
        <v>0.32063953488372093</v>
      </c>
      <c r="D118" s="27">
        <v>0.46679027902206416</v>
      </c>
      <c r="E118" s="149">
        <v>3440</v>
      </c>
      <c r="F118" s="165">
        <v>0</v>
      </c>
      <c r="G118" s="152"/>
      <c r="H118" s="161" t="s">
        <v>55</v>
      </c>
      <c r="I118" s="156">
        <v>-3.8342331414002527E-2</v>
      </c>
      <c r="J118" s="19"/>
      <c r="K118" s="2">
        <f t="shared" si="6"/>
        <v>-5.580292751089623E-2</v>
      </c>
      <c r="L118" s="2">
        <f t="shared" si="5"/>
        <v>2.6337453592006226E-2</v>
      </c>
    </row>
    <row r="119" spans="2:13" ht="22.8" x14ac:dyDescent="0.25">
      <c r="B119" s="25" t="s">
        <v>56</v>
      </c>
      <c r="C119" s="28">
        <v>2.0127906976744185</v>
      </c>
      <c r="D119" s="29">
        <v>1.43254219736234</v>
      </c>
      <c r="E119" s="149">
        <v>3440</v>
      </c>
      <c r="F119" s="165">
        <v>0</v>
      </c>
      <c r="G119" s="152"/>
      <c r="H119" s="161" t="s">
        <v>56</v>
      </c>
      <c r="I119" s="156">
        <v>-2.3659100379820268E-2</v>
      </c>
      <c r="J119" s="19"/>
      <c r="M119" s="86" t="str">
        <f>"((memesleep-"&amp;C119&amp;")/"&amp;D119&amp;")*("&amp;I119&amp;")"</f>
        <v>((memesleep-2.01279069767442)/1.43254219736234)*(-0.0236591003798203)</v>
      </c>
    </row>
    <row r="120" spans="2:13" x14ac:dyDescent="0.25">
      <c r="B120" s="25" t="s">
        <v>181</v>
      </c>
      <c r="C120" s="30">
        <v>0.11627906976744186</v>
      </c>
      <c r="D120" s="31">
        <v>0.32060587638285182</v>
      </c>
      <c r="E120" s="149">
        <v>3440</v>
      </c>
      <c r="F120" s="165">
        <v>0</v>
      </c>
      <c r="G120" s="152"/>
      <c r="H120" s="161" t="s">
        <v>181</v>
      </c>
      <c r="I120" s="156">
        <v>-4.1356351442676284E-2</v>
      </c>
      <c r="J120" s="19"/>
      <c r="K120" s="86">
        <f t="shared" si="6"/>
        <v>-0.11399502024193495</v>
      </c>
      <c r="L120" s="86">
        <f t="shared" si="5"/>
        <v>1.4999344768675649E-2</v>
      </c>
    </row>
    <row r="121" spans="2:13" ht="15" customHeight="1" x14ac:dyDescent="0.25">
      <c r="B121" s="25" t="s">
        <v>182</v>
      </c>
      <c r="C121" s="30">
        <v>2.3546511627906976E-2</v>
      </c>
      <c r="D121" s="31">
        <v>0.15165341771239738</v>
      </c>
      <c r="E121" s="149">
        <v>3440</v>
      </c>
      <c r="F121" s="165">
        <v>0</v>
      </c>
      <c r="G121" s="152"/>
      <c r="H121" s="161" t="s">
        <v>182</v>
      </c>
      <c r="I121" s="156">
        <v>-1.2477197819567616E-2</v>
      </c>
      <c r="J121" s="19"/>
      <c r="K121" s="86">
        <f t="shared" si="6"/>
        <v>-8.0337149797247862E-2</v>
      </c>
      <c r="L121" s="86">
        <f t="shared" si="5"/>
        <v>1.937275717051824E-3</v>
      </c>
    </row>
    <row r="122" spans="2:13" x14ac:dyDescent="0.25">
      <c r="B122" s="25" t="s">
        <v>183</v>
      </c>
      <c r="C122" s="30">
        <v>8.7209302325581394E-3</v>
      </c>
      <c r="D122" s="31">
        <v>9.2991340373285949E-2</v>
      </c>
      <c r="E122" s="149">
        <v>3440</v>
      </c>
      <c r="F122" s="165">
        <v>0</v>
      </c>
      <c r="G122" s="151"/>
      <c r="H122" s="161" t="s">
        <v>183</v>
      </c>
      <c r="I122" s="156">
        <v>-6.7322540030760152E-3</v>
      </c>
      <c r="J122" s="19"/>
      <c r="K122" s="86">
        <f t="shared" si="6"/>
        <v>-7.1765203714866208E-2</v>
      </c>
      <c r="L122" s="86">
        <f t="shared" si="5"/>
        <v>6.3136542857653553E-4</v>
      </c>
    </row>
    <row r="123" spans="2:13" x14ac:dyDescent="0.25">
      <c r="B123" s="25" t="s">
        <v>184</v>
      </c>
      <c r="C123" s="30">
        <v>2.8488372093023257E-2</v>
      </c>
      <c r="D123" s="31">
        <v>0.16638759768981026</v>
      </c>
      <c r="E123" s="149">
        <v>3440</v>
      </c>
      <c r="F123" s="165">
        <v>0</v>
      </c>
      <c r="G123" s="151"/>
      <c r="H123" s="161" t="s">
        <v>184</v>
      </c>
      <c r="I123" s="156">
        <v>-1.1922913329450535E-2</v>
      </c>
      <c r="J123" s="19"/>
      <c r="K123" s="86">
        <f t="shared" si="6"/>
        <v>-6.9616059723889206E-2</v>
      </c>
      <c r="L123" s="86">
        <f t="shared" si="5"/>
        <v>2.0414045041714972E-3</v>
      </c>
    </row>
    <row r="124" spans="2:13" x14ac:dyDescent="0.25">
      <c r="B124" s="25" t="s">
        <v>185</v>
      </c>
      <c r="C124" s="30">
        <v>2.6162790697674418E-3</v>
      </c>
      <c r="D124" s="31">
        <v>5.1090047275483802E-2</v>
      </c>
      <c r="E124" s="149">
        <v>3440</v>
      </c>
      <c r="F124" s="165">
        <v>0</v>
      </c>
      <c r="G124" s="151"/>
      <c r="H124" s="161" t="s">
        <v>185</v>
      </c>
      <c r="I124" s="156">
        <v>1.4550367915848129E-3</v>
      </c>
      <c r="J124" s="19"/>
      <c r="K124" s="86">
        <f t="shared" si="6"/>
        <v>2.8405336981898604E-2</v>
      </c>
      <c r="L124" s="86">
        <f t="shared" si="5"/>
        <v>-7.4511230789008285E-5</v>
      </c>
    </row>
    <row r="125" spans="2:13" x14ac:dyDescent="0.25">
      <c r="B125" s="25" t="s">
        <v>186</v>
      </c>
      <c r="C125" s="30">
        <v>2.9069767441860465E-4</v>
      </c>
      <c r="D125" s="31">
        <v>1.7049858486761719E-2</v>
      </c>
      <c r="E125" s="149">
        <v>3440</v>
      </c>
      <c r="F125" s="165">
        <v>0</v>
      </c>
      <c r="G125" s="151"/>
      <c r="H125" s="161" t="s">
        <v>186</v>
      </c>
      <c r="I125" s="156">
        <v>-2.151317365627234E-3</v>
      </c>
      <c r="J125" s="19"/>
      <c r="K125" s="86">
        <f t="shared" si="6"/>
        <v>-0.12614133919891501</v>
      </c>
      <c r="L125" s="86">
        <f t="shared" si="5"/>
        <v>3.6679656644057866E-5</v>
      </c>
    </row>
    <row r="126" spans="2:13" x14ac:dyDescent="0.25">
      <c r="B126" s="25" t="s">
        <v>187</v>
      </c>
      <c r="C126" s="30">
        <v>2.9069767441860465E-4</v>
      </c>
      <c r="D126" s="31">
        <v>1.7049858486761198E-2</v>
      </c>
      <c r="E126" s="149">
        <v>3440</v>
      </c>
      <c r="F126" s="165">
        <v>0</v>
      </c>
      <c r="G126" s="151"/>
      <c r="H126" s="161" t="s">
        <v>187</v>
      </c>
      <c r="I126" s="156">
        <v>-5.0623937966310616E-3</v>
      </c>
      <c r="J126" s="19"/>
      <c r="K126" s="86">
        <f t="shared" si="6"/>
        <v>-0.2968307434608371</v>
      </c>
      <c r="L126" s="86">
        <f t="shared" si="5"/>
        <v>8.6313097836823819E-5</v>
      </c>
    </row>
    <row r="127" spans="2:13" x14ac:dyDescent="0.25">
      <c r="B127" s="25" t="s">
        <v>188</v>
      </c>
      <c r="C127" s="30">
        <v>1.2790697674418604E-2</v>
      </c>
      <c r="D127" s="31">
        <v>0.11238668721048864</v>
      </c>
      <c r="E127" s="149">
        <v>3440</v>
      </c>
      <c r="F127" s="165">
        <v>0</v>
      </c>
      <c r="G127" s="151"/>
      <c r="H127" s="161" t="s">
        <v>188</v>
      </c>
      <c r="I127" s="156">
        <v>-1.7898287437347966E-2</v>
      </c>
      <c r="J127" s="19"/>
      <c r="K127" s="86">
        <f t="shared" si="6"/>
        <v>-0.15721929609646848</v>
      </c>
      <c r="L127" s="86">
        <f t="shared" si="5"/>
        <v>2.0369991249247982E-3</v>
      </c>
    </row>
    <row r="128" spans="2:13" x14ac:dyDescent="0.25">
      <c r="B128" s="25" t="s">
        <v>189</v>
      </c>
      <c r="C128" s="30">
        <v>5.8139534883720929E-4</v>
      </c>
      <c r="D128" s="31">
        <v>2.4108635162866193E-2</v>
      </c>
      <c r="E128" s="149">
        <v>3440</v>
      </c>
      <c r="F128" s="165">
        <v>0</v>
      </c>
      <c r="G128" s="151"/>
      <c r="H128" s="161" t="s">
        <v>189</v>
      </c>
      <c r="I128" s="156">
        <v>-3.8645745801024669E-4</v>
      </c>
      <c r="J128" s="19"/>
      <c r="K128" s="86">
        <f t="shared" si="6"/>
        <v>-1.6020515920226741E-2</v>
      </c>
      <c r="L128" s="86">
        <f t="shared" si="5"/>
        <v>9.3196718558619805E-6</v>
      </c>
    </row>
    <row r="129" spans="2:13" x14ac:dyDescent="0.25">
      <c r="B129" s="25" t="s">
        <v>190</v>
      </c>
      <c r="C129" s="30">
        <v>5.8139534883720929E-4</v>
      </c>
      <c r="D129" s="31">
        <v>2.4108635162866678E-2</v>
      </c>
      <c r="E129" s="149">
        <v>3440</v>
      </c>
      <c r="F129" s="165">
        <v>0</v>
      </c>
      <c r="G129" s="151"/>
      <c r="H129" s="161" t="s">
        <v>190</v>
      </c>
      <c r="I129" s="156">
        <v>-4.7659163503731804E-3</v>
      </c>
      <c r="J129" s="19"/>
      <c r="K129" s="86">
        <f t="shared" si="6"/>
        <v>-0.197570100364311</v>
      </c>
      <c r="L129" s="86">
        <f t="shared" si="5"/>
        <v>1.1493315902519543E-4</v>
      </c>
    </row>
    <row r="130" spans="2:13" x14ac:dyDescent="0.25">
      <c r="B130" s="25" t="s">
        <v>191</v>
      </c>
      <c r="C130" s="30">
        <v>6.1046511627906974E-2</v>
      </c>
      <c r="D130" s="31">
        <v>0.23945041790305688</v>
      </c>
      <c r="E130" s="149">
        <v>3440</v>
      </c>
      <c r="F130" s="165">
        <v>0</v>
      </c>
      <c r="G130" s="151"/>
      <c r="H130" s="161" t="s">
        <v>191</v>
      </c>
      <c r="I130" s="156">
        <v>-2.0340747091062296E-2</v>
      </c>
      <c r="J130" s="19"/>
      <c r="K130" s="86">
        <f t="shared" si="6"/>
        <v>-7.9761879743220215E-2</v>
      </c>
      <c r="L130" s="86">
        <f t="shared" si="5"/>
        <v>5.1857568873301058E-3</v>
      </c>
    </row>
    <row r="131" spans="2:13" x14ac:dyDescent="0.25">
      <c r="B131" s="25" t="s">
        <v>192</v>
      </c>
      <c r="C131" s="30">
        <v>2.1511627906976746E-2</v>
      </c>
      <c r="D131" s="31">
        <v>0.14510340592433238</v>
      </c>
      <c r="E131" s="149">
        <v>3440</v>
      </c>
      <c r="F131" s="165">
        <v>0</v>
      </c>
      <c r="G131" s="151"/>
      <c r="H131" s="161" t="s">
        <v>192</v>
      </c>
      <c r="I131" s="156">
        <v>-1.4728905046489741E-2</v>
      </c>
      <c r="J131" s="19"/>
      <c r="K131" s="86">
        <f t="shared" si="6"/>
        <v>-9.9322701833532256E-2</v>
      </c>
      <c r="L131" s="86">
        <f t="shared" si="5"/>
        <v>2.1835650432802697E-3</v>
      </c>
    </row>
    <row r="132" spans="2:13" x14ac:dyDescent="0.25">
      <c r="B132" s="25" t="s">
        <v>193</v>
      </c>
      <c r="C132" s="30">
        <v>2.0930232558139535E-2</v>
      </c>
      <c r="D132" s="31">
        <v>0.14317163363617036</v>
      </c>
      <c r="E132" s="149">
        <v>3440</v>
      </c>
      <c r="F132" s="165">
        <v>0</v>
      </c>
      <c r="G132" s="151"/>
      <c r="H132" s="161" t="s">
        <v>193</v>
      </c>
      <c r="I132" s="156">
        <v>-1.6622528903948049E-2</v>
      </c>
      <c r="J132" s="19"/>
      <c r="K132" s="86">
        <f t="shared" si="6"/>
        <v>-0.11367206684000887</v>
      </c>
      <c r="L132" s="86">
        <f t="shared" si="5"/>
        <v>2.4300441842282183E-3</v>
      </c>
    </row>
    <row r="133" spans="2:13" x14ac:dyDescent="0.25">
      <c r="B133" s="25" t="s">
        <v>194</v>
      </c>
      <c r="C133" s="30">
        <v>3.2848837209302324E-2</v>
      </c>
      <c r="D133" s="31">
        <v>0.17826673608157731</v>
      </c>
      <c r="E133" s="149">
        <v>3440</v>
      </c>
      <c r="F133" s="165">
        <v>0</v>
      </c>
      <c r="G133" s="151"/>
      <c r="H133" s="161" t="s">
        <v>194</v>
      </c>
      <c r="I133" s="156">
        <v>-2.1968686004626873E-2</v>
      </c>
      <c r="J133" s="19"/>
      <c r="K133" s="86">
        <f t="shared" si="6"/>
        <v>-0.11918679099299641</v>
      </c>
      <c r="L133" s="86">
        <f t="shared" si="5"/>
        <v>4.0481236495968119E-3</v>
      </c>
    </row>
    <row r="134" spans="2:13" x14ac:dyDescent="0.25">
      <c r="B134" s="25" t="s">
        <v>195</v>
      </c>
      <c r="C134" s="30">
        <v>1.5406976744186047E-2</v>
      </c>
      <c r="D134" s="31">
        <v>0.12318284321301061</v>
      </c>
      <c r="E134" s="149">
        <v>3440</v>
      </c>
      <c r="F134" s="165">
        <v>0</v>
      </c>
      <c r="G134" s="151"/>
      <c r="H134" s="161" t="s">
        <v>195</v>
      </c>
      <c r="I134" s="156">
        <v>-1.4434154176073606E-2</v>
      </c>
      <c r="J134" s="19"/>
      <c r="K134" s="86">
        <f t="shared" si="6"/>
        <v>-0.1153713222366976</v>
      </c>
      <c r="L134" s="86">
        <f t="shared" si="5"/>
        <v>1.8053380804679579E-3</v>
      </c>
    </row>
    <row r="135" spans="2:13" x14ac:dyDescent="0.25">
      <c r="B135" s="25" t="s">
        <v>196</v>
      </c>
      <c r="C135" s="30">
        <v>9.883720930232558E-3</v>
      </c>
      <c r="D135" s="31">
        <v>9.8938761843116382E-2</v>
      </c>
      <c r="E135" s="149">
        <v>3440</v>
      </c>
      <c r="F135" s="165">
        <v>0</v>
      </c>
      <c r="G135" s="151"/>
      <c r="H135" s="161" t="s">
        <v>196</v>
      </c>
      <c r="I135" s="156">
        <v>-1.0682592993709609E-2</v>
      </c>
      <c r="J135" s="19"/>
      <c r="K135" s="86">
        <f t="shared" si="6"/>
        <v>-0.1069046047141777</v>
      </c>
      <c r="L135" s="86">
        <f t="shared" si="5"/>
        <v>1.0671628186382977E-3</v>
      </c>
    </row>
    <row r="136" spans="2:13" ht="22.8" x14ac:dyDescent="0.25">
      <c r="B136" s="25" t="s">
        <v>197</v>
      </c>
      <c r="C136" s="30">
        <v>0.16075581395348837</v>
      </c>
      <c r="D136" s="31">
        <v>0.36735896973436633</v>
      </c>
      <c r="E136" s="149">
        <v>3440</v>
      </c>
      <c r="F136" s="165">
        <v>0</v>
      </c>
      <c r="G136" s="151"/>
      <c r="H136" s="161" t="s">
        <v>197</v>
      </c>
      <c r="I136" s="156">
        <v>-3.6157656265587319E-2</v>
      </c>
      <c r="J136" s="19"/>
      <c r="K136" s="86">
        <f t="shared" si="6"/>
        <v>-8.2603407843572257E-2</v>
      </c>
      <c r="L136" s="86">
        <f t="shared" ref="L136:L142" si="7">((0-C136)/D136)*I136</f>
        <v>1.582254400328904E-2</v>
      </c>
    </row>
    <row r="137" spans="2:13" ht="22.8" x14ac:dyDescent="0.25">
      <c r="B137" s="25" t="s">
        <v>198</v>
      </c>
      <c r="C137" s="30">
        <v>0.11511627906976744</v>
      </c>
      <c r="D137" s="31">
        <v>0.31920861791773081</v>
      </c>
      <c r="E137" s="149">
        <v>3440</v>
      </c>
      <c r="F137" s="165">
        <v>0</v>
      </c>
      <c r="G137" s="151"/>
      <c r="H137" s="161" t="s">
        <v>198</v>
      </c>
      <c r="I137" s="156">
        <v>-1.5709372309243921E-2</v>
      </c>
      <c r="J137" s="19"/>
      <c r="K137" s="86">
        <f t="shared" si="6"/>
        <v>-4.3548222203903024E-2</v>
      </c>
      <c r="L137" s="86">
        <f t="shared" si="7"/>
        <v>5.6652746362501963E-3</v>
      </c>
    </row>
    <row r="138" spans="2:13" ht="22.8" x14ac:dyDescent="0.25">
      <c r="B138" s="25" t="s">
        <v>199</v>
      </c>
      <c r="C138" s="30">
        <v>2.3255813953488372E-2</v>
      </c>
      <c r="D138" s="31">
        <v>0.15073681097566041</v>
      </c>
      <c r="E138" s="149">
        <v>3440</v>
      </c>
      <c r="F138" s="165">
        <v>0</v>
      </c>
      <c r="G138" s="151"/>
      <c r="H138" s="161" t="s">
        <v>199</v>
      </c>
      <c r="I138" s="156">
        <v>2.8471552954669513E-3</v>
      </c>
      <c r="J138" s="19"/>
      <c r="K138" s="86">
        <f t="shared" si="6"/>
        <v>1.8448993073549389E-2</v>
      </c>
      <c r="L138" s="86">
        <f t="shared" si="7"/>
        <v>-4.3926173984641409E-4</v>
      </c>
    </row>
    <row r="139" spans="2:13" x14ac:dyDescent="0.25">
      <c r="B139" s="25" t="s">
        <v>200</v>
      </c>
      <c r="C139" s="30">
        <v>3.4883720930232558E-3</v>
      </c>
      <c r="D139" s="31">
        <v>5.8967907977448678E-2</v>
      </c>
      <c r="E139" s="149">
        <v>3440</v>
      </c>
      <c r="F139" s="165">
        <v>0</v>
      </c>
      <c r="G139" s="151"/>
      <c r="H139" s="161" t="s">
        <v>200</v>
      </c>
      <c r="I139" s="156">
        <v>-2.3182141735860538E-3</v>
      </c>
      <c r="J139" s="19"/>
      <c r="K139" s="86">
        <f t="shared" si="6"/>
        <v>-3.917601046387361E-2</v>
      </c>
      <c r="L139" s="86">
        <f t="shared" si="7"/>
        <v>1.371388931057419E-4</v>
      </c>
    </row>
    <row r="140" spans="2:13" x14ac:dyDescent="0.25">
      <c r="B140" s="25" t="s">
        <v>201</v>
      </c>
      <c r="C140" s="30">
        <v>2.9069767441860465E-4</v>
      </c>
      <c r="D140" s="31">
        <v>1.7049858486761476E-2</v>
      </c>
      <c r="E140" s="149">
        <v>3440</v>
      </c>
      <c r="F140" s="165">
        <v>0</v>
      </c>
      <c r="G140" s="151"/>
      <c r="H140" s="161" t="s">
        <v>201</v>
      </c>
      <c r="I140" s="156">
        <v>2.039556220617644E-3</v>
      </c>
      <c r="J140" s="19"/>
      <c r="K140" s="86">
        <f t="shared" si="6"/>
        <v>0.11958828443946541</v>
      </c>
      <c r="L140" s="86">
        <f t="shared" si="7"/>
        <v>-3.4774144937326371E-5</v>
      </c>
    </row>
    <row r="141" spans="2:13" x14ac:dyDescent="0.25">
      <c r="B141" s="25" t="s">
        <v>202</v>
      </c>
      <c r="C141" s="30">
        <v>5.8139534883720929E-4</v>
      </c>
      <c r="D141" s="31">
        <v>2.4108635162865943E-2</v>
      </c>
      <c r="E141" s="149">
        <v>3440</v>
      </c>
      <c r="F141" s="165">
        <v>0</v>
      </c>
      <c r="G141" s="151"/>
      <c r="H141" s="161" t="s">
        <v>202</v>
      </c>
      <c r="I141" s="156">
        <v>4.2771947611330852E-3</v>
      </c>
      <c r="J141" s="19"/>
      <c r="K141" s="86">
        <f t="shared" si="6"/>
        <v>0.17731024552468821</v>
      </c>
      <c r="L141" s="86">
        <f t="shared" si="7"/>
        <v>-1.0314732142215719E-4</v>
      </c>
    </row>
    <row r="142" spans="2:13" ht="15" thickBot="1" x14ac:dyDescent="0.3">
      <c r="B142" s="32" t="s">
        <v>57</v>
      </c>
      <c r="C142" s="146">
        <v>4152.7015220828525</v>
      </c>
      <c r="D142" s="33">
        <v>70939.969917272843</v>
      </c>
      <c r="E142" s="150">
        <v>3440</v>
      </c>
      <c r="F142" s="166">
        <v>0</v>
      </c>
      <c r="G142" s="151"/>
      <c r="H142" s="162" t="s">
        <v>57</v>
      </c>
      <c r="I142" s="157">
        <v>5.034604858627494E-4</v>
      </c>
      <c r="J142" s="19"/>
      <c r="K142" s="86"/>
      <c r="L142" s="86"/>
      <c r="M142" s="86" t="str">
        <f>"((landarea-"&amp;C142&amp;")/"&amp;D142&amp;")*("&amp;I142&amp;")"</f>
        <v>((landarea-4152.70152208285)/70939.9699172728)*(0.000503460485862749)</v>
      </c>
    </row>
    <row r="143" spans="2:13" ht="37.200000000000003" customHeight="1" thickTop="1" x14ac:dyDescent="0.25">
      <c r="B143" s="103" t="s">
        <v>48</v>
      </c>
      <c r="C143" s="103"/>
      <c r="D143" s="103"/>
      <c r="E143" s="103"/>
      <c r="F143" s="103"/>
      <c r="G143" s="151"/>
      <c r="H143" s="103" t="s">
        <v>7</v>
      </c>
      <c r="I143" s="103"/>
      <c r="J143" s="19"/>
    </row>
  </sheetData>
  <mergeCells count="7">
    <mergeCell ref="B143:F143"/>
    <mergeCell ref="H4:I4"/>
    <mergeCell ref="H5:H6"/>
    <mergeCell ref="H143:I143"/>
    <mergeCell ref="K5:L5"/>
    <mergeCell ref="B5:F5"/>
    <mergeCell ref="B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46"/>
  <sheetViews>
    <sheetView tabSelected="1" topLeftCell="C112" workbookViewId="0">
      <selection activeCell="M123" sqref="M123"/>
    </sheetView>
  </sheetViews>
  <sheetFormatPr defaultColWidth="9.109375" defaultRowHeight="14.4" x14ac:dyDescent="0.3"/>
  <cols>
    <col min="1" max="1" width="5.44140625" style="2" customWidth="1"/>
    <col min="2" max="2" width="35" style="2" bestFit="1" customWidth="1"/>
    <col min="3" max="3" width="12.21875" style="2" customWidth="1"/>
    <col min="4" max="4" width="16.77734375" style="2" customWidth="1"/>
    <col min="5" max="5" width="7.5546875" style="2" bestFit="1" customWidth="1"/>
    <col min="6" max="6" width="8.88671875" style="2" bestFit="1" customWidth="1"/>
    <col min="7" max="7" width="9.109375" style="2"/>
    <col min="8" max="8" width="37.5546875" style="2" customWidth="1"/>
    <col min="9" max="9" width="10.21875" style="2" bestFit="1" customWidth="1"/>
    <col min="10" max="10" width="9.109375" style="2"/>
    <col min="11" max="11" width="12" style="2" bestFit="1" customWidth="1"/>
    <col min="12" max="12" width="15.21875" style="2" bestFit="1" customWidth="1"/>
    <col min="13" max="16384" width="9.109375" style="2"/>
  </cols>
  <sheetData>
    <row r="1" spans="1:12" x14ac:dyDescent="0.3">
      <c r="A1" s="2" t="s">
        <v>11</v>
      </c>
    </row>
    <row r="4" spans="1:12" ht="15" thickBot="1" x14ac:dyDescent="0.3">
      <c r="H4" s="104" t="s">
        <v>6</v>
      </c>
      <c r="I4" s="104"/>
      <c r="J4" s="34"/>
    </row>
    <row r="5" spans="1:12" ht="15.6" thickTop="1" thickBot="1" x14ac:dyDescent="0.3">
      <c r="B5" s="104" t="s">
        <v>0</v>
      </c>
      <c r="C5" s="104"/>
      <c r="D5" s="104"/>
      <c r="E5" s="104"/>
      <c r="F5" s="104"/>
      <c r="G5" s="34"/>
      <c r="H5" s="107" t="s">
        <v>47</v>
      </c>
      <c r="I5" s="56" t="s">
        <v>4</v>
      </c>
      <c r="J5" s="34"/>
      <c r="K5" s="97" t="s">
        <v>8</v>
      </c>
      <c r="L5" s="97"/>
    </row>
    <row r="6" spans="1:12" ht="26.4" thickTop="1" thickBot="1" x14ac:dyDescent="0.3">
      <c r="B6" s="105" t="s">
        <v>47</v>
      </c>
      <c r="C6" s="35" t="s">
        <v>1</v>
      </c>
      <c r="D6" s="36" t="s">
        <v>49</v>
      </c>
      <c r="E6" s="36" t="s">
        <v>50</v>
      </c>
      <c r="F6" s="37" t="s">
        <v>2</v>
      </c>
      <c r="G6" s="34"/>
      <c r="H6" s="108"/>
      <c r="I6" s="57" t="s">
        <v>5</v>
      </c>
      <c r="J6" s="34"/>
      <c r="K6" s="1" t="s">
        <v>9</v>
      </c>
      <c r="L6" s="1" t="s">
        <v>10</v>
      </c>
    </row>
    <row r="7" spans="1:12" ht="23.4" thickTop="1" x14ac:dyDescent="0.25">
      <c r="B7" s="38" t="s">
        <v>69</v>
      </c>
      <c r="C7" s="39">
        <v>5.2526595744680854E-2</v>
      </c>
      <c r="D7" s="40">
        <v>0.22311114936723125</v>
      </c>
      <c r="E7" s="41">
        <v>4512</v>
      </c>
      <c r="F7" s="42">
        <v>0</v>
      </c>
      <c r="G7" s="34"/>
      <c r="H7" s="38" t="s">
        <v>69</v>
      </c>
      <c r="I7" s="58">
        <v>3.6713871778714782E-2</v>
      </c>
      <c r="J7" s="34"/>
      <c r="K7" s="2">
        <f>((1-C7)/D7)*I7</f>
        <v>0.15591070717993075</v>
      </c>
      <c r="L7" s="2">
        <f>((0-C7)/D7)*I7</f>
        <v>-8.6434707840101956E-3</v>
      </c>
    </row>
    <row r="8" spans="1:12" ht="22.8" x14ac:dyDescent="0.25">
      <c r="B8" s="43" t="s">
        <v>70</v>
      </c>
      <c r="C8" s="44">
        <v>6.6046099290780147E-2</v>
      </c>
      <c r="D8" s="45">
        <v>0.24839018940334706</v>
      </c>
      <c r="E8" s="46">
        <v>4512</v>
      </c>
      <c r="F8" s="47">
        <v>0</v>
      </c>
      <c r="G8" s="34"/>
      <c r="H8" s="43" t="s">
        <v>70</v>
      </c>
      <c r="I8" s="59">
        <v>2.4100173957921307E-2</v>
      </c>
      <c r="J8" s="34"/>
      <c r="K8" s="2">
        <f t="shared" ref="K8:K71" si="0">((1-C8)/D8)*I8</f>
        <v>9.0617312744269207E-2</v>
      </c>
      <c r="L8" s="2">
        <f t="shared" ref="L8:L71" si="1">((0-C8)/D8)*I8</f>
        <v>-6.4081535827698686E-3</v>
      </c>
    </row>
    <row r="9" spans="1:12" ht="22.8" x14ac:dyDescent="0.25">
      <c r="B9" s="43" t="s">
        <v>71</v>
      </c>
      <c r="C9" s="44">
        <v>2.8147163120567375E-2</v>
      </c>
      <c r="D9" s="45">
        <v>0.16541150012122047</v>
      </c>
      <c r="E9" s="46">
        <v>4512</v>
      </c>
      <c r="F9" s="47">
        <v>0</v>
      </c>
      <c r="G9" s="34"/>
      <c r="H9" s="43" t="s">
        <v>71</v>
      </c>
      <c r="I9" s="59">
        <v>-5.0671030635634981E-3</v>
      </c>
      <c r="J9" s="34"/>
      <c r="K9" s="2">
        <f t="shared" si="0"/>
        <v>-2.9771076880844353E-2</v>
      </c>
      <c r="L9" s="2">
        <f t="shared" si="1"/>
        <v>8.6224099518066879E-4</v>
      </c>
    </row>
    <row r="10" spans="1:12" ht="22.8" x14ac:dyDescent="0.25">
      <c r="B10" s="43" t="s">
        <v>72</v>
      </c>
      <c r="C10" s="44">
        <v>8.0008865248226951E-2</v>
      </c>
      <c r="D10" s="45">
        <v>0.27133699352191926</v>
      </c>
      <c r="E10" s="46">
        <v>4512</v>
      </c>
      <c r="F10" s="47">
        <v>0</v>
      </c>
      <c r="G10" s="34"/>
      <c r="H10" s="43" t="s">
        <v>72</v>
      </c>
      <c r="I10" s="59">
        <v>-5.5927242244289532E-3</v>
      </c>
      <c r="J10" s="34"/>
      <c r="K10" s="2">
        <f t="shared" si="0"/>
        <v>-1.8962606752589657E-2</v>
      </c>
      <c r="L10" s="2">
        <f t="shared" si="1"/>
        <v>1.6491209437930296E-3</v>
      </c>
    </row>
    <row r="11" spans="1:12" ht="22.8" x14ac:dyDescent="0.25">
      <c r="B11" s="43" t="s">
        <v>51</v>
      </c>
      <c r="C11" s="44">
        <v>8.5549645390070927E-2</v>
      </c>
      <c r="D11" s="45">
        <v>0.27972887912541144</v>
      </c>
      <c r="E11" s="46">
        <v>4512</v>
      </c>
      <c r="F11" s="47">
        <v>0</v>
      </c>
      <c r="G11" s="34"/>
      <c r="H11" s="43" t="s">
        <v>51</v>
      </c>
      <c r="I11" s="59">
        <v>-6.8169745755865402E-3</v>
      </c>
      <c r="J11" s="34"/>
      <c r="K11" s="2">
        <f t="shared" si="0"/>
        <v>-2.2285095616520798E-2</v>
      </c>
      <c r="L11" s="2">
        <f t="shared" si="1"/>
        <v>2.0848392893788241E-3</v>
      </c>
    </row>
    <row r="12" spans="1:12" ht="22.8" x14ac:dyDescent="0.25">
      <c r="B12" s="43" t="s">
        <v>73</v>
      </c>
      <c r="C12" s="44">
        <v>0.11037234042553191</v>
      </c>
      <c r="D12" s="45">
        <v>0.31338802426131868</v>
      </c>
      <c r="E12" s="46">
        <v>4512</v>
      </c>
      <c r="F12" s="47">
        <v>0</v>
      </c>
      <c r="G12" s="34"/>
      <c r="H12" s="43" t="s">
        <v>73</v>
      </c>
      <c r="I12" s="59">
        <v>6.3622821384041088E-3</v>
      </c>
      <c r="J12" s="34"/>
      <c r="K12" s="2">
        <f t="shared" si="0"/>
        <v>1.8060875751975913E-2</v>
      </c>
      <c r="L12" s="2">
        <f t="shared" si="1"/>
        <v>-2.2407364535336331E-3</v>
      </c>
    </row>
    <row r="13" spans="1:12" ht="22.8" x14ac:dyDescent="0.25">
      <c r="B13" s="43" t="s">
        <v>74</v>
      </c>
      <c r="C13" s="44">
        <v>4.8980496453900707E-2</v>
      </c>
      <c r="D13" s="45">
        <v>0.21585118392801839</v>
      </c>
      <c r="E13" s="46">
        <v>4512</v>
      </c>
      <c r="F13" s="47">
        <v>0</v>
      </c>
      <c r="G13" s="34"/>
      <c r="H13" s="43" t="s">
        <v>74</v>
      </c>
      <c r="I13" s="59">
        <v>-1.5442445926885904E-2</v>
      </c>
      <c r="J13" s="34"/>
      <c r="K13" s="2">
        <f t="shared" si="0"/>
        <v>-6.8037927759627179E-2</v>
      </c>
      <c r="L13" s="2">
        <f t="shared" si="1"/>
        <v>3.5041673350914952E-3</v>
      </c>
    </row>
    <row r="14" spans="1:12" ht="22.8" x14ac:dyDescent="0.25">
      <c r="B14" s="43" t="s">
        <v>75</v>
      </c>
      <c r="C14" s="44">
        <v>8.7765957446808512E-2</v>
      </c>
      <c r="D14" s="45">
        <v>0.28298558721947603</v>
      </c>
      <c r="E14" s="46">
        <v>4512</v>
      </c>
      <c r="F14" s="47">
        <v>0</v>
      </c>
      <c r="G14" s="34"/>
      <c r="H14" s="43" t="s">
        <v>75</v>
      </c>
      <c r="I14" s="59">
        <v>6.834477887192404E-3</v>
      </c>
      <c r="J14" s="34"/>
      <c r="K14" s="2">
        <f t="shared" si="0"/>
        <v>2.2031664061175314E-2</v>
      </c>
      <c r="L14" s="2">
        <f t="shared" si="1"/>
        <v>-2.1196644723579746E-3</v>
      </c>
    </row>
    <row r="15" spans="1:12" ht="22.8" x14ac:dyDescent="0.25">
      <c r="B15" s="43" t="s">
        <v>76</v>
      </c>
      <c r="C15" s="44">
        <v>5.2526595744680854E-2</v>
      </c>
      <c r="D15" s="45">
        <v>0.2231111493672279</v>
      </c>
      <c r="E15" s="46">
        <v>4512</v>
      </c>
      <c r="F15" s="47">
        <v>0</v>
      </c>
      <c r="G15" s="34"/>
      <c r="H15" s="43" t="s">
        <v>76</v>
      </c>
      <c r="I15" s="59">
        <v>-8.4353018399188594E-3</v>
      </c>
      <c r="J15" s="34"/>
      <c r="K15" s="2">
        <f t="shared" si="0"/>
        <v>-3.5821715646466169E-2</v>
      </c>
      <c r="L15" s="2">
        <f t="shared" si="1"/>
        <v>1.9859056393479492E-3</v>
      </c>
    </row>
    <row r="16" spans="1:12" ht="22.8" x14ac:dyDescent="0.25">
      <c r="B16" s="43" t="s">
        <v>52</v>
      </c>
      <c r="C16" s="44">
        <v>9.2198581560283682E-2</v>
      </c>
      <c r="D16" s="45">
        <v>0.28933813664998731</v>
      </c>
      <c r="E16" s="46">
        <v>4512</v>
      </c>
      <c r="F16" s="47">
        <v>0</v>
      </c>
      <c r="G16" s="34"/>
      <c r="H16" s="43" t="s">
        <v>52</v>
      </c>
      <c r="I16" s="59">
        <v>2.2080940982246843E-2</v>
      </c>
      <c r="J16" s="34"/>
      <c r="K16" s="2">
        <f t="shared" si="0"/>
        <v>6.9279182399712272E-2</v>
      </c>
      <c r="L16" s="2">
        <f t="shared" si="1"/>
        <v>-7.0361669624707784E-3</v>
      </c>
    </row>
    <row r="17" spans="2:12" ht="22.8" x14ac:dyDescent="0.25">
      <c r="B17" s="43" t="s">
        <v>77</v>
      </c>
      <c r="C17" s="44">
        <v>4.2109929078014184E-3</v>
      </c>
      <c r="D17" s="45">
        <v>6.4762566424755155E-2</v>
      </c>
      <c r="E17" s="46">
        <v>4512</v>
      </c>
      <c r="F17" s="47">
        <v>0</v>
      </c>
      <c r="G17" s="34"/>
      <c r="H17" s="43" t="s">
        <v>77</v>
      </c>
      <c r="I17" s="59">
        <v>1.7963985475594295E-3</v>
      </c>
      <c r="J17" s="34"/>
      <c r="K17" s="2">
        <f t="shared" si="0"/>
        <v>2.7621418124225222E-2</v>
      </c>
      <c r="L17" s="2">
        <f t="shared" si="1"/>
        <v>-1.1680546279997311E-4</v>
      </c>
    </row>
    <row r="18" spans="2:12" ht="22.8" x14ac:dyDescent="0.25">
      <c r="B18" s="43" t="s">
        <v>78</v>
      </c>
      <c r="C18" s="44">
        <v>6.648936170212766E-3</v>
      </c>
      <c r="D18" s="45">
        <v>8.1278483969044704E-2</v>
      </c>
      <c r="E18" s="46">
        <v>4512</v>
      </c>
      <c r="F18" s="47">
        <v>0</v>
      </c>
      <c r="G18" s="34"/>
      <c r="H18" s="43" t="s">
        <v>78</v>
      </c>
      <c r="I18" s="59">
        <v>-8.7471440335360542E-3</v>
      </c>
      <c r="J18" s="34"/>
      <c r="K18" s="2">
        <f t="shared" si="0"/>
        <v>-0.10690387427126047</v>
      </c>
      <c r="L18" s="2">
        <f t="shared" si="1"/>
        <v>7.1555471399772745E-4</v>
      </c>
    </row>
    <row r="19" spans="2:12" ht="45.6" x14ac:dyDescent="0.25">
      <c r="B19" s="43" t="s">
        <v>53</v>
      </c>
      <c r="C19" s="44">
        <v>0.28169326241134751</v>
      </c>
      <c r="D19" s="45">
        <v>0.44987445315717661</v>
      </c>
      <c r="E19" s="46">
        <v>4512</v>
      </c>
      <c r="F19" s="47">
        <v>0</v>
      </c>
      <c r="G19" s="34"/>
      <c r="H19" s="43" t="s">
        <v>53</v>
      </c>
      <c r="I19" s="59">
        <v>-3.3606952871977923E-2</v>
      </c>
      <c r="J19" s="34"/>
      <c r="K19" s="2">
        <f t="shared" si="0"/>
        <v>-5.3659638835575348E-2</v>
      </c>
      <c r="L19" s="2">
        <f t="shared" si="1"/>
        <v>2.1043320259184282E-2</v>
      </c>
    </row>
    <row r="20" spans="2:12" ht="22.8" x14ac:dyDescent="0.25">
      <c r="B20" s="43" t="s">
        <v>54</v>
      </c>
      <c r="C20" s="44">
        <v>3.324468085106383E-3</v>
      </c>
      <c r="D20" s="45">
        <v>5.7568659149159006E-2</v>
      </c>
      <c r="E20" s="46">
        <v>4512</v>
      </c>
      <c r="F20" s="47">
        <v>0</v>
      </c>
      <c r="G20" s="34"/>
      <c r="H20" s="43" t="s">
        <v>54</v>
      </c>
      <c r="I20" s="59">
        <v>1.21086484946397E-2</v>
      </c>
      <c r="J20" s="34"/>
      <c r="K20" s="2">
        <f t="shared" ref="K20:K65" si="2">((1-C20)/D20)*I20</f>
        <v>0.20963478839930219</v>
      </c>
      <c r="L20" s="2">
        <f t="shared" ref="L20:L65" si="3">((0-C20)/D20)*I20</f>
        <v>-6.9924879386024737E-4</v>
      </c>
    </row>
    <row r="21" spans="2:12" ht="22.8" x14ac:dyDescent="0.25">
      <c r="B21" s="43" t="s">
        <v>79</v>
      </c>
      <c r="C21" s="44">
        <v>8.6436170212765961E-3</v>
      </c>
      <c r="D21" s="45">
        <v>9.2578639349427935E-2</v>
      </c>
      <c r="E21" s="46">
        <v>4512</v>
      </c>
      <c r="F21" s="47">
        <v>0</v>
      </c>
      <c r="G21" s="34"/>
      <c r="H21" s="43" t="s">
        <v>79</v>
      </c>
      <c r="I21" s="59">
        <v>2.2589529360098084E-2</v>
      </c>
      <c r="J21" s="34"/>
      <c r="K21" s="2">
        <f t="shared" si="2"/>
        <v>0.24189461280688926</v>
      </c>
      <c r="L21" s="2">
        <f t="shared" si="3"/>
        <v>-2.1090744242049366E-3</v>
      </c>
    </row>
    <row r="22" spans="2:12" ht="22.8" x14ac:dyDescent="0.25">
      <c r="B22" s="43" t="s">
        <v>80</v>
      </c>
      <c r="C22" s="44">
        <v>1.7508865248226951E-2</v>
      </c>
      <c r="D22" s="45">
        <v>0.13117209420714965</v>
      </c>
      <c r="E22" s="46">
        <v>4512</v>
      </c>
      <c r="F22" s="47">
        <v>0</v>
      </c>
      <c r="G22" s="34"/>
      <c r="H22" s="43" t="s">
        <v>80</v>
      </c>
      <c r="I22" s="59">
        <v>3.0605493186910211E-2</v>
      </c>
      <c r="J22" s="34"/>
      <c r="K22" s="2">
        <f t="shared" si="2"/>
        <v>0.22923797864626988</v>
      </c>
      <c r="L22" s="2">
        <f t="shared" si="3"/>
        <v>-4.0852245235856802E-3</v>
      </c>
    </row>
    <row r="23" spans="2:12" ht="22.8" x14ac:dyDescent="0.25">
      <c r="B23" s="43" t="s">
        <v>81</v>
      </c>
      <c r="C23" s="44">
        <v>3.6790780141843969E-2</v>
      </c>
      <c r="D23" s="45">
        <v>0.18826862291142146</v>
      </c>
      <c r="E23" s="46">
        <v>4512</v>
      </c>
      <c r="F23" s="47">
        <v>0</v>
      </c>
      <c r="G23" s="34"/>
      <c r="H23" s="43" t="s">
        <v>81</v>
      </c>
      <c r="I23" s="59">
        <v>1.0973116462147806E-2</v>
      </c>
      <c r="J23" s="34"/>
      <c r="K23" s="2">
        <f t="shared" si="2"/>
        <v>5.6140034294991786E-2</v>
      </c>
      <c r="L23" s="2">
        <f t="shared" si="3"/>
        <v>-2.1443271267760321E-3</v>
      </c>
    </row>
    <row r="24" spans="2:12" ht="22.8" x14ac:dyDescent="0.25">
      <c r="B24" s="43" t="s">
        <v>82</v>
      </c>
      <c r="C24" s="44">
        <v>6.6489361702127658E-4</v>
      </c>
      <c r="D24" s="45">
        <v>2.5779814377513477E-2</v>
      </c>
      <c r="E24" s="46">
        <v>4512</v>
      </c>
      <c r="F24" s="47">
        <v>0</v>
      </c>
      <c r="G24" s="34"/>
      <c r="H24" s="43" t="s">
        <v>82</v>
      </c>
      <c r="I24" s="59">
        <v>6.8780868531993153E-3</v>
      </c>
      <c r="J24" s="34"/>
      <c r="K24" s="2">
        <f t="shared" si="2"/>
        <v>0.26662386146382605</v>
      </c>
      <c r="L24" s="2">
        <f t="shared" si="3"/>
        <v>-1.7739445207174057E-4</v>
      </c>
    </row>
    <row r="25" spans="2:12" ht="22.8" x14ac:dyDescent="0.25">
      <c r="B25" s="43" t="s">
        <v>83</v>
      </c>
      <c r="C25" s="44">
        <v>6.6489361702127658E-4</v>
      </c>
      <c r="D25" s="45">
        <v>2.5779814377513595E-2</v>
      </c>
      <c r="E25" s="46">
        <v>4512</v>
      </c>
      <c r="F25" s="47">
        <v>0</v>
      </c>
      <c r="G25" s="34"/>
      <c r="H25" s="43" t="s">
        <v>83</v>
      </c>
      <c r="I25" s="59">
        <v>5.4000281982301852E-3</v>
      </c>
      <c r="J25" s="34"/>
      <c r="K25" s="2">
        <f t="shared" si="2"/>
        <v>0.20932802986574184</v>
      </c>
      <c r="L25" s="2">
        <f t="shared" si="3"/>
        <v>-1.3927347296456544E-4</v>
      </c>
    </row>
    <row r="26" spans="2:12" ht="22.8" x14ac:dyDescent="0.25">
      <c r="B26" s="43" t="s">
        <v>84</v>
      </c>
      <c r="C26" s="44">
        <v>4.0780141843971635E-2</v>
      </c>
      <c r="D26" s="45">
        <v>0.19780240992444117</v>
      </c>
      <c r="E26" s="46">
        <v>4512</v>
      </c>
      <c r="F26" s="47">
        <v>0</v>
      </c>
      <c r="G26" s="34"/>
      <c r="H26" s="43" t="s">
        <v>84</v>
      </c>
      <c r="I26" s="59">
        <v>2.1308911722200601E-2</v>
      </c>
      <c r="J26" s="34"/>
      <c r="K26" s="2">
        <f t="shared" si="2"/>
        <v>0.10333509731977721</v>
      </c>
      <c r="L26" s="2">
        <f t="shared" si="3"/>
        <v>-4.393174192892561E-3</v>
      </c>
    </row>
    <row r="27" spans="2:12" ht="22.8" x14ac:dyDescent="0.25">
      <c r="B27" s="43" t="s">
        <v>85</v>
      </c>
      <c r="C27" s="44">
        <v>0.26551418439716312</v>
      </c>
      <c r="D27" s="45">
        <v>0.44165555989121213</v>
      </c>
      <c r="E27" s="46">
        <v>4512</v>
      </c>
      <c r="F27" s="47">
        <v>0</v>
      </c>
      <c r="G27" s="34"/>
      <c r="H27" s="43" t="s">
        <v>85</v>
      </c>
      <c r="I27" s="59">
        <v>3.4683791516441943E-2</v>
      </c>
      <c r="J27" s="34"/>
      <c r="K27" s="2">
        <f t="shared" si="2"/>
        <v>5.7680136318056345E-2</v>
      </c>
      <c r="L27" s="2">
        <f t="shared" si="3"/>
        <v>-2.0851177824089167E-2</v>
      </c>
    </row>
    <row r="28" spans="2:12" ht="22.8" x14ac:dyDescent="0.25">
      <c r="B28" s="43" t="s">
        <v>86</v>
      </c>
      <c r="C28" s="44">
        <v>0.26152482269503546</v>
      </c>
      <c r="D28" s="45">
        <v>0.43951382554126334</v>
      </c>
      <c r="E28" s="46">
        <v>4512</v>
      </c>
      <c r="F28" s="47">
        <v>0</v>
      </c>
      <c r="G28" s="34"/>
      <c r="H28" s="43" t="s">
        <v>86</v>
      </c>
      <c r="I28" s="59">
        <v>-1.3790927069567568E-2</v>
      </c>
      <c r="J28" s="34"/>
      <c r="K28" s="2">
        <f t="shared" si="2"/>
        <v>-2.3171642667569749E-2</v>
      </c>
      <c r="L28" s="2">
        <f t="shared" si="3"/>
        <v>8.2060439218884472E-3</v>
      </c>
    </row>
    <row r="29" spans="2:12" ht="22.8" x14ac:dyDescent="0.25">
      <c r="B29" s="43" t="s">
        <v>87</v>
      </c>
      <c r="C29" s="44">
        <v>7.0921985815602835E-3</v>
      </c>
      <c r="D29" s="45">
        <v>8.3925326043152323E-2</v>
      </c>
      <c r="E29" s="46">
        <v>4512</v>
      </c>
      <c r="F29" s="47">
        <v>0</v>
      </c>
      <c r="G29" s="34"/>
      <c r="H29" s="43" t="s">
        <v>87</v>
      </c>
      <c r="I29" s="59">
        <v>3.1092986355156786E-4</v>
      </c>
      <c r="J29" s="34"/>
      <c r="K29" s="2">
        <f t="shared" si="2"/>
        <v>3.6785640493738935E-3</v>
      </c>
      <c r="L29" s="2">
        <f t="shared" si="3"/>
        <v>-2.6275457495527812E-5</v>
      </c>
    </row>
    <row r="30" spans="2:12" ht="22.8" x14ac:dyDescent="0.25">
      <c r="B30" s="43" t="s">
        <v>89</v>
      </c>
      <c r="C30" s="44">
        <v>4.4326241134751776E-3</v>
      </c>
      <c r="D30" s="45">
        <v>6.6437596486783601E-2</v>
      </c>
      <c r="E30" s="46">
        <v>4512</v>
      </c>
      <c r="F30" s="47">
        <v>0</v>
      </c>
      <c r="G30" s="34"/>
      <c r="H30" s="43" t="s">
        <v>89</v>
      </c>
      <c r="I30" s="59">
        <v>-5.2278554588733143E-3</v>
      </c>
      <c r="J30" s="34"/>
      <c r="K30" s="2">
        <f t="shared" si="2"/>
        <v>-7.8339413463578783E-2</v>
      </c>
      <c r="L30" s="2">
        <f t="shared" si="3"/>
        <v>3.487952513961656E-4</v>
      </c>
    </row>
    <row r="31" spans="2:12" ht="22.8" x14ac:dyDescent="0.25">
      <c r="B31" s="43" t="s">
        <v>90</v>
      </c>
      <c r="C31" s="44">
        <v>0.11746453900709219</v>
      </c>
      <c r="D31" s="45">
        <v>0.32200869853845465</v>
      </c>
      <c r="E31" s="46">
        <v>4512</v>
      </c>
      <c r="F31" s="47">
        <v>0</v>
      </c>
      <c r="G31" s="34"/>
      <c r="H31" s="43" t="s">
        <v>90</v>
      </c>
      <c r="I31" s="59">
        <v>-6.8320229853911743E-2</v>
      </c>
      <c r="J31" s="34"/>
      <c r="K31" s="2">
        <f t="shared" si="2"/>
        <v>-0.1872465738439141</v>
      </c>
      <c r="L31" s="2">
        <f t="shared" si="3"/>
        <v>2.4922321480983042E-2</v>
      </c>
    </row>
    <row r="32" spans="2:12" ht="22.8" x14ac:dyDescent="0.25">
      <c r="B32" s="43" t="s">
        <v>91</v>
      </c>
      <c r="C32" s="44">
        <v>6.6489361702127658E-4</v>
      </c>
      <c r="D32" s="45">
        <v>2.5779814377514091E-2</v>
      </c>
      <c r="E32" s="46">
        <v>4512</v>
      </c>
      <c r="F32" s="47">
        <v>0</v>
      </c>
      <c r="G32" s="34"/>
      <c r="H32" s="43" t="s">
        <v>91</v>
      </c>
      <c r="I32" s="59">
        <v>5.7878940315736439E-3</v>
      </c>
      <c r="J32" s="34"/>
      <c r="K32" s="2">
        <f t="shared" si="2"/>
        <v>0.22436335704655302</v>
      </c>
      <c r="L32" s="2">
        <f t="shared" si="3"/>
        <v>-1.4927701732970924E-4</v>
      </c>
    </row>
    <row r="33" spans="2:12" ht="22.8" x14ac:dyDescent="0.25">
      <c r="B33" s="43" t="s">
        <v>92</v>
      </c>
      <c r="C33" s="44">
        <v>1.9946808510638296E-3</v>
      </c>
      <c r="D33" s="45">
        <v>4.4622229873445343E-2</v>
      </c>
      <c r="E33" s="46">
        <v>4512</v>
      </c>
      <c r="F33" s="47">
        <v>0</v>
      </c>
      <c r="G33" s="34"/>
      <c r="H33" s="43" t="s">
        <v>92</v>
      </c>
      <c r="I33" s="59">
        <v>4.2073428677703896E-3</v>
      </c>
      <c r="J33" s="34"/>
      <c r="K33" s="2">
        <f t="shared" si="2"/>
        <v>9.4099971548418315E-2</v>
      </c>
      <c r="L33" s="2">
        <f t="shared" si="3"/>
        <v>-1.8807456005679872E-4</v>
      </c>
    </row>
    <row r="34" spans="2:12" ht="22.8" x14ac:dyDescent="0.25">
      <c r="B34" s="43" t="s">
        <v>93</v>
      </c>
      <c r="C34" s="44">
        <v>1.0416666666666666E-2</v>
      </c>
      <c r="D34" s="45">
        <v>0.10154036063823034</v>
      </c>
      <c r="E34" s="46">
        <v>4512</v>
      </c>
      <c r="F34" s="47">
        <v>0</v>
      </c>
      <c r="G34" s="34"/>
      <c r="H34" s="43" t="s">
        <v>93</v>
      </c>
      <c r="I34" s="59">
        <v>6.2591038807615204E-3</v>
      </c>
      <c r="J34" s="34"/>
      <c r="K34" s="2">
        <f t="shared" si="2"/>
        <v>6.0999437495316111E-2</v>
      </c>
      <c r="L34" s="2">
        <f t="shared" si="3"/>
        <v>-6.42099342055959E-4</v>
      </c>
    </row>
    <row r="35" spans="2:12" ht="22.8" x14ac:dyDescent="0.25">
      <c r="B35" s="43" t="s">
        <v>94</v>
      </c>
      <c r="C35" s="44">
        <v>2.2163120567375886E-4</v>
      </c>
      <c r="D35" s="45">
        <v>1.4887283354384799E-2</v>
      </c>
      <c r="E35" s="46">
        <v>4512</v>
      </c>
      <c r="F35" s="47">
        <v>0</v>
      </c>
      <c r="G35" s="34"/>
      <c r="H35" s="43" t="s">
        <v>94</v>
      </c>
      <c r="I35" s="59">
        <v>4.5015783347977087E-3</v>
      </c>
      <c r="J35" s="34"/>
      <c r="K35" s="2">
        <f t="shared" si="2"/>
        <v>0.30231040394877429</v>
      </c>
      <c r="L35" s="2">
        <f t="shared" si="3"/>
        <v>-6.701627221209806E-5</v>
      </c>
    </row>
    <row r="36" spans="2:12" ht="22.8" x14ac:dyDescent="0.25">
      <c r="B36" s="43" t="s">
        <v>95</v>
      </c>
      <c r="C36" s="44">
        <v>1.972517730496454E-2</v>
      </c>
      <c r="D36" s="45">
        <v>0.13906969877453113</v>
      </c>
      <c r="E36" s="46">
        <v>4512</v>
      </c>
      <c r="F36" s="47">
        <v>0</v>
      </c>
      <c r="G36" s="34"/>
      <c r="H36" s="43" t="s">
        <v>95</v>
      </c>
      <c r="I36" s="59">
        <v>1.1032867183719201E-2</v>
      </c>
      <c r="J36" s="34"/>
      <c r="K36" s="2">
        <f t="shared" si="2"/>
        <v>7.7768500382477929E-2</v>
      </c>
      <c r="L36" s="2">
        <f t="shared" si="3"/>
        <v>-1.5648646922994658E-3</v>
      </c>
    </row>
    <row r="37" spans="2:12" ht="22.8" x14ac:dyDescent="0.25">
      <c r="B37" s="43" t="s">
        <v>96</v>
      </c>
      <c r="C37" s="44">
        <v>0.11812943262411348</v>
      </c>
      <c r="D37" s="45">
        <v>0.32279709306661641</v>
      </c>
      <c r="E37" s="46">
        <v>4512</v>
      </c>
      <c r="F37" s="47">
        <v>0</v>
      </c>
      <c r="G37" s="34"/>
      <c r="H37" s="43" t="s">
        <v>96</v>
      </c>
      <c r="I37" s="59">
        <v>3.7297307047515706E-3</v>
      </c>
      <c r="J37" s="34"/>
      <c r="K37" s="2">
        <f t="shared" si="2"/>
        <v>1.0189496136756552E-2</v>
      </c>
      <c r="L37" s="2">
        <f t="shared" si="3"/>
        <v>-1.3649161701159188E-3</v>
      </c>
    </row>
    <row r="38" spans="2:12" ht="22.8" x14ac:dyDescent="0.25">
      <c r="B38" s="43" t="s">
        <v>97</v>
      </c>
      <c r="C38" s="44">
        <v>8.3554964539007098E-2</v>
      </c>
      <c r="D38" s="45">
        <v>0.27674990024634444</v>
      </c>
      <c r="E38" s="46">
        <v>4512</v>
      </c>
      <c r="F38" s="47">
        <v>0</v>
      </c>
      <c r="G38" s="34"/>
      <c r="H38" s="43" t="s">
        <v>97</v>
      </c>
      <c r="I38" s="59">
        <v>-1.1231110149568865E-2</v>
      </c>
      <c r="J38" s="34"/>
      <c r="K38" s="2">
        <f t="shared" si="2"/>
        <v>-3.719132375522477E-2</v>
      </c>
      <c r="L38" s="2">
        <f t="shared" si="3"/>
        <v>3.3908413677677727E-3</v>
      </c>
    </row>
    <row r="39" spans="2:12" ht="22.8" x14ac:dyDescent="0.25">
      <c r="B39" s="43" t="s">
        <v>98</v>
      </c>
      <c r="C39" s="44">
        <v>2.4379432624113476E-3</v>
      </c>
      <c r="D39" s="45">
        <v>4.9320774746270467E-2</v>
      </c>
      <c r="E39" s="46">
        <v>4512</v>
      </c>
      <c r="F39" s="47">
        <v>0</v>
      </c>
      <c r="G39" s="34"/>
      <c r="H39" s="43" t="s">
        <v>98</v>
      </c>
      <c r="I39" s="59">
        <v>-9.6049088640500217E-4</v>
      </c>
      <c r="J39" s="34"/>
      <c r="K39" s="2">
        <f t="shared" si="2"/>
        <v>-1.9426889967748062E-2</v>
      </c>
      <c r="L39" s="2">
        <f t="shared" si="3"/>
        <v>4.7477402720557355E-5</v>
      </c>
    </row>
    <row r="40" spans="2:12" ht="22.8" x14ac:dyDescent="0.25">
      <c r="B40" s="43" t="s">
        <v>99</v>
      </c>
      <c r="C40" s="44">
        <v>4.4326241134751772E-4</v>
      </c>
      <c r="D40" s="45">
        <v>2.1051464290798901E-2</v>
      </c>
      <c r="E40" s="46">
        <v>4512</v>
      </c>
      <c r="F40" s="47">
        <v>0</v>
      </c>
      <c r="G40" s="34"/>
      <c r="H40" s="43" t="s">
        <v>99</v>
      </c>
      <c r="I40" s="59">
        <v>-6.2243533789298295E-3</v>
      </c>
      <c r="J40" s="34"/>
      <c r="K40" s="2">
        <f t="shared" si="2"/>
        <v>-0.29554211864308733</v>
      </c>
      <c r="L40" s="2">
        <f t="shared" si="3"/>
        <v>1.3106080649360859E-4</v>
      </c>
    </row>
    <row r="41" spans="2:12" ht="22.8" x14ac:dyDescent="0.25">
      <c r="B41" s="43" t="s">
        <v>100</v>
      </c>
      <c r="C41" s="44">
        <v>8.8652482269503544E-4</v>
      </c>
      <c r="D41" s="45">
        <v>2.976466440816845E-2</v>
      </c>
      <c r="E41" s="46">
        <v>4512</v>
      </c>
      <c r="F41" s="47">
        <v>0</v>
      </c>
      <c r="G41" s="34"/>
      <c r="H41" s="43" t="s">
        <v>100</v>
      </c>
      <c r="I41" s="59">
        <v>-1.1772737841639689E-3</v>
      </c>
      <c r="J41" s="34"/>
      <c r="K41" s="2">
        <f t="shared" si="2"/>
        <v>-3.951766717747375E-2</v>
      </c>
      <c r="L41" s="2">
        <f t="shared" si="3"/>
        <v>3.5064478418344053E-5</v>
      </c>
    </row>
    <row r="42" spans="2:12" ht="22.8" x14ac:dyDescent="0.25">
      <c r="B42" s="43" t="s">
        <v>101</v>
      </c>
      <c r="C42" s="44">
        <v>4.4326241134751772E-4</v>
      </c>
      <c r="D42" s="45">
        <v>2.1051464290799324E-2</v>
      </c>
      <c r="E42" s="46">
        <v>4512</v>
      </c>
      <c r="F42" s="47">
        <v>0</v>
      </c>
      <c r="G42" s="34"/>
      <c r="H42" s="43" t="s">
        <v>101</v>
      </c>
      <c r="I42" s="59">
        <v>-4.5348966516494749E-3</v>
      </c>
      <c r="J42" s="34"/>
      <c r="K42" s="2">
        <f t="shared" si="2"/>
        <v>-0.21532404776258626</v>
      </c>
      <c r="L42" s="2">
        <f t="shared" si="3"/>
        <v>9.5487382599816523E-5</v>
      </c>
    </row>
    <row r="43" spans="2:12" ht="22.8" x14ac:dyDescent="0.25">
      <c r="B43" s="43" t="s">
        <v>102</v>
      </c>
      <c r="C43" s="44">
        <v>2.4379432624113476E-3</v>
      </c>
      <c r="D43" s="45">
        <v>4.9320774746269488E-2</v>
      </c>
      <c r="E43" s="46">
        <v>4512</v>
      </c>
      <c r="F43" s="47">
        <v>0</v>
      </c>
      <c r="G43" s="34"/>
      <c r="H43" s="43" t="s">
        <v>102</v>
      </c>
      <c r="I43" s="59">
        <v>6.6324101436045163E-3</v>
      </c>
      <c r="J43" s="34"/>
      <c r="K43" s="2">
        <f t="shared" si="2"/>
        <v>0.13414713653665397</v>
      </c>
      <c r="L43" s="2">
        <f t="shared" si="3"/>
        <v>-3.2784236878542397E-4</v>
      </c>
    </row>
    <row r="44" spans="2:12" ht="22.8" x14ac:dyDescent="0.25">
      <c r="B44" s="43" t="s">
        <v>104</v>
      </c>
      <c r="C44" s="44">
        <v>7.8679078014184403E-2</v>
      </c>
      <c r="D44" s="45">
        <v>0.26926706076343804</v>
      </c>
      <c r="E44" s="46">
        <v>4512</v>
      </c>
      <c r="F44" s="47">
        <v>0</v>
      </c>
      <c r="G44" s="34"/>
      <c r="H44" s="43" t="s">
        <v>104</v>
      </c>
      <c r="I44" s="59">
        <v>5.5406260135185063E-2</v>
      </c>
      <c r="J44" s="34"/>
      <c r="K44" s="2">
        <f t="shared" si="2"/>
        <v>0.18957739029350285</v>
      </c>
      <c r="L44" s="2">
        <f t="shared" si="3"/>
        <v>-1.6189553416933729E-2</v>
      </c>
    </row>
    <row r="45" spans="2:12" ht="22.8" x14ac:dyDescent="0.25">
      <c r="B45" s="43" t="s">
        <v>105</v>
      </c>
      <c r="C45" s="44">
        <v>8.8652482269503544E-4</v>
      </c>
      <c r="D45" s="45">
        <v>2.9764664408167368E-2</v>
      </c>
      <c r="E45" s="46">
        <v>4512</v>
      </c>
      <c r="F45" s="47">
        <v>0</v>
      </c>
      <c r="G45" s="34"/>
      <c r="H45" s="43" t="s">
        <v>105</v>
      </c>
      <c r="I45" s="59">
        <v>4.1726570857734974E-3</v>
      </c>
      <c r="J45" s="34"/>
      <c r="K45" s="2">
        <f t="shared" si="2"/>
        <v>0.14006399885853948</v>
      </c>
      <c r="L45" s="2">
        <f t="shared" si="3"/>
        <v>-1.2428038940420541E-4</v>
      </c>
    </row>
    <row r="46" spans="2:12" ht="22.8" x14ac:dyDescent="0.25">
      <c r="B46" s="43" t="s">
        <v>106</v>
      </c>
      <c r="C46" s="44">
        <v>5.5407801418439718E-3</v>
      </c>
      <c r="D46" s="45">
        <v>7.4238139615910234E-2</v>
      </c>
      <c r="E46" s="46">
        <v>4512</v>
      </c>
      <c r="F46" s="47">
        <v>0</v>
      </c>
      <c r="G46" s="34"/>
      <c r="H46" s="43" t="s">
        <v>106</v>
      </c>
      <c r="I46" s="59">
        <v>1.2755114049820994E-2</v>
      </c>
      <c r="J46" s="34"/>
      <c r="K46" s="2">
        <f t="shared" si="2"/>
        <v>0.17086151178912817</v>
      </c>
      <c r="L46" s="2">
        <f t="shared" si="3"/>
        <v>-9.5198078777093936E-4</v>
      </c>
    </row>
    <row r="47" spans="2:12" ht="22.8" x14ac:dyDescent="0.25">
      <c r="B47" s="43" t="s">
        <v>107</v>
      </c>
      <c r="C47" s="44">
        <v>1.0638297872340425E-2</v>
      </c>
      <c r="D47" s="45">
        <v>0.10260340005995694</v>
      </c>
      <c r="E47" s="46">
        <v>4512</v>
      </c>
      <c r="F47" s="47">
        <v>0</v>
      </c>
      <c r="G47" s="34"/>
      <c r="H47" s="43" t="s">
        <v>107</v>
      </c>
      <c r="I47" s="59">
        <v>8.2301110269506483E-3</v>
      </c>
      <c r="J47" s="34"/>
      <c r="K47" s="2">
        <f t="shared" si="2"/>
        <v>7.9359520732893457E-2</v>
      </c>
      <c r="L47" s="2">
        <f t="shared" si="3"/>
        <v>-8.5332817992358546E-4</v>
      </c>
    </row>
    <row r="48" spans="2:12" ht="22.8" x14ac:dyDescent="0.25">
      <c r="B48" s="43" t="s">
        <v>108</v>
      </c>
      <c r="C48" s="44">
        <v>3.6125886524822695E-2</v>
      </c>
      <c r="D48" s="45">
        <v>0.18662402293330918</v>
      </c>
      <c r="E48" s="46">
        <v>4512</v>
      </c>
      <c r="F48" s="47">
        <v>0</v>
      </c>
      <c r="G48" s="34"/>
      <c r="H48" s="43" t="s">
        <v>108</v>
      </c>
      <c r="I48" s="59">
        <v>1.1792040976759035E-2</v>
      </c>
      <c r="J48" s="34"/>
      <c r="K48" s="2">
        <f t="shared" si="2"/>
        <v>6.0903429600798385E-2</v>
      </c>
      <c r="L48" s="2">
        <f t="shared" si="3"/>
        <v>-2.2826532593539059E-3</v>
      </c>
    </row>
    <row r="49" spans="2:12" ht="22.8" x14ac:dyDescent="0.25">
      <c r="B49" s="43" t="s">
        <v>109</v>
      </c>
      <c r="C49" s="44">
        <v>0.12300531914893617</v>
      </c>
      <c r="D49" s="45">
        <v>0.32847971684519722</v>
      </c>
      <c r="E49" s="46">
        <v>4512</v>
      </c>
      <c r="F49" s="47">
        <v>0</v>
      </c>
      <c r="G49" s="34"/>
      <c r="H49" s="43" t="s">
        <v>109</v>
      </c>
      <c r="I49" s="59">
        <v>1.1972585049647244E-2</v>
      </c>
      <c r="J49" s="34"/>
      <c r="K49" s="2">
        <f t="shared" si="2"/>
        <v>3.1965119506985856E-2</v>
      </c>
      <c r="L49" s="2">
        <f t="shared" si="3"/>
        <v>-4.483356413034407E-3</v>
      </c>
    </row>
    <row r="50" spans="2:12" ht="22.8" x14ac:dyDescent="0.25">
      <c r="B50" s="43" t="s">
        <v>110</v>
      </c>
      <c r="C50" s="44">
        <v>0.73492907801418439</v>
      </c>
      <c r="D50" s="45">
        <v>0.44141988342083133</v>
      </c>
      <c r="E50" s="46">
        <v>4512</v>
      </c>
      <c r="F50" s="47">
        <v>0</v>
      </c>
      <c r="G50" s="34"/>
      <c r="H50" s="43" t="s">
        <v>110</v>
      </c>
      <c r="I50" s="59">
        <v>-5.1983703257469364E-2</v>
      </c>
      <c r="J50" s="34"/>
      <c r="K50" s="2">
        <f t="shared" si="2"/>
        <v>-3.1216011485277331E-2</v>
      </c>
      <c r="L50" s="2">
        <f t="shared" si="3"/>
        <v>8.654874087389601E-2</v>
      </c>
    </row>
    <row r="51" spans="2:12" ht="22.8" x14ac:dyDescent="0.25">
      <c r="B51" s="43" t="s">
        <v>111</v>
      </c>
      <c r="C51" s="44">
        <v>7.7570921985815602E-3</v>
      </c>
      <c r="D51" s="45">
        <v>8.7741814290343473E-2</v>
      </c>
      <c r="E51" s="46">
        <v>4512</v>
      </c>
      <c r="F51" s="47">
        <v>0</v>
      </c>
      <c r="G51" s="34"/>
      <c r="H51" s="43" t="s">
        <v>111</v>
      </c>
      <c r="I51" s="59">
        <v>-3.9722988948792436E-3</v>
      </c>
      <c r="J51" s="34"/>
      <c r="K51" s="2">
        <f t="shared" si="2"/>
        <v>-4.4921403073210971E-2</v>
      </c>
      <c r="L51" s="2">
        <f t="shared" si="3"/>
        <v>3.5118362911824527E-4</v>
      </c>
    </row>
    <row r="52" spans="2:12" ht="34.200000000000003" x14ac:dyDescent="0.25">
      <c r="B52" s="43" t="s">
        <v>112</v>
      </c>
      <c r="C52" s="44">
        <v>9.9734042553191495E-3</v>
      </c>
      <c r="D52" s="45">
        <v>9.9378691479710124E-2</v>
      </c>
      <c r="E52" s="46">
        <v>4512</v>
      </c>
      <c r="F52" s="47">
        <v>0</v>
      </c>
      <c r="G52" s="34"/>
      <c r="H52" s="43" t="s">
        <v>112</v>
      </c>
      <c r="I52" s="59">
        <v>9.367913396772282E-3</v>
      </c>
      <c r="J52" s="34"/>
      <c r="K52" s="2">
        <f t="shared" si="2"/>
        <v>9.3324668209492354E-2</v>
      </c>
      <c r="L52" s="2">
        <f t="shared" si="3"/>
        <v>-9.4014104979340868E-4</v>
      </c>
    </row>
    <row r="53" spans="2:12" ht="22.8" x14ac:dyDescent="0.25">
      <c r="B53" s="43" t="s">
        <v>113</v>
      </c>
      <c r="C53" s="44">
        <v>6.6489361702127658E-4</v>
      </c>
      <c r="D53" s="45">
        <v>2.5779814377513775E-2</v>
      </c>
      <c r="E53" s="46">
        <v>4512</v>
      </c>
      <c r="F53" s="47">
        <v>0</v>
      </c>
      <c r="G53" s="34"/>
      <c r="H53" s="43" t="s">
        <v>113</v>
      </c>
      <c r="I53" s="59">
        <v>4.9122526941661063E-3</v>
      </c>
      <c r="J53" s="34"/>
      <c r="K53" s="2">
        <f t="shared" si="2"/>
        <v>0.19041977947623942</v>
      </c>
      <c r="L53" s="2">
        <f t="shared" si="3"/>
        <v>-1.2669313338405815E-4</v>
      </c>
    </row>
    <row r="54" spans="2:12" ht="22.8" x14ac:dyDescent="0.25">
      <c r="B54" s="43" t="s">
        <v>114</v>
      </c>
      <c r="C54" s="44">
        <v>6.7819148936170207E-2</v>
      </c>
      <c r="D54" s="45">
        <v>0.2514631713408485</v>
      </c>
      <c r="E54" s="46">
        <v>4512</v>
      </c>
      <c r="F54" s="47">
        <v>0</v>
      </c>
      <c r="G54" s="34"/>
      <c r="H54" s="43" t="s">
        <v>114</v>
      </c>
      <c r="I54" s="59">
        <v>2.243378687451832E-2</v>
      </c>
      <c r="J54" s="34"/>
      <c r="K54" s="2">
        <f t="shared" si="2"/>
        <v>8.3162661274669092E-2</v>
      </c>
      <c r="L54" s="2">
        <f t="shared" si="3"/>
        <v>-6.0503505349616595E-3</v>
      </c>
    </row>
    <row r="55" spans="2:12" ht="22.8" x14ac:dyDescent="0.25">
      <c r="B55" s="43" t="s">
        <v>115</v>
      </c>
      <c r="C55" s="44">
        <v>0.80585106382978722</v>
      </c>
      <c r="D55" s="45">
        <v>0.3955879292640348</v>
      </c>
      <c r="E55" s="46">
        <v>4512</v>
      </c>
      <c r="F55" s="47">
        <v>0</v>
      </c>
      <c r="G55" s="34"/>
      <c r="H55" s="43" t="s">
        <v>115</v>
      </c>
      <c r="I55" s="59">
        <v>-5.6523765632194689E-2</v>
      </c>
      <c r="J55" s="34"/>
      <c r="K55" s="2">
        <f t="shared" si="2"/>
        <v>-2.7741061225607894E-2</v>
      </c>
      <c r="L55" s="2">
        <f t="shared" si="3"/>
        <v>0.1151444048131396</v>
      </c>
    </row>
    <row r="56" spans="2:12" ht="22.8" x14ac:dyDescent="0.25">
      <c r="B56" s="43" t="s">
        <v>116</v>
      </c>
      <c r="C56" s="44">
        <v>3.5460992907801418E-3</v>
      </c>
      <c r="D56" s="45">
        <v>5.9450044436448218E-2</v>
      </c>
      <c r="E56" s="46">
        <v>4512</v>
      </c>
      <c r="F56" s="47">
        <v>0</v>
      </c>
      <c r="G56" s="34"/>
      <c r="H56" s="43" t="s">
        <v>116</v>
      </c>
      <c r="I56" s="59">
        <v>-1.3361167871314792E-3</v>
      </c>
      <c r="J56" s="34"/>
      <c r="K56" s="2">
        <f t="shared" si="2"/>
        <v>-2.2394916554914768E-2</v>
      </c>
      <c r="L56" s="2">
        <f t="shared" si="3"/>
        <v>7.9697211939198457E-5</v>
      </c>
    </row>
    <row r="57" spans="2:12" ht="22.8" x14ac:dyDescent="0.25">
      <c r="B57" s="43" t="s">
        <v>117</v>
      </c>
      <c r="C57" s="44">
        <v>1.5292553191489361E-2</v>
      </c>
      <c r="D57" s="45">
        <v>0.12272745912822629</v>
      </c>
      <c r="E57" s="46">
        <v>4512</v>
      </c>
      <c r="F57" s="47">
        <v>0</v>
      </c>
      <c r="G57" s="34"/>
      <c r="H57" s="43" t="s">
        <v>117</v>
      </c>
      <c r="I57" s="59">
        <v>-4.4750836312773692E-4</v>
      </c>
      <c r="J57" s="34"/>
      <c r="K57" s="2">
        <f t="shared" si="2"/>
        <v>-3.5905967646617759E-3</v>
      </c>
      <c r="L57" s="2">
        <f t="shared" si="3"/>
        <v>5.5762137466050539E-5</v>
      </c>
    </row>
    <row r="58" spans="2:12" ht="22.8" x14ac:dyDescent="0.25">
      <c r="B58" s="43" t="s">
        <v>118</v>
      </c>
      <c r="C58" s="44">
        <v>2.2163120567375888E-3</v>
      </c>
      <c r="D58" s="45">
        <v>4.7030737199258647E-2</v>
      </c>
      <c r="E58" s="46">
        <v>4512</v>
      </c>
      <c r="F58" s="47">
        <v>0</v>
      </c>
      <c r="G58" s="34"/>
      <c r="H58" s="43" t="s">
        <v>118</v>
      </c>
      <c r="I58" s="59">
        <v>-3.186202897025934E-3</v>
      </c>
      <c r="J58" s="34"/>
      <c r="K58" s="2">
        <f t="shared" si="2"/>
        <v>-6.7597096419321198E-2</v>
      </c>
      <c r="L58" s="2">
        <f t="shared" si="3"/>
        <v>1.5014903691541804E-4</v>
      </c>
    </row>
    <row r="59" spans="2:12" x14ac:dyDescent="0.25">
      <c r="B59" s="43" t="s">
        <v>119</v>
      </c>
      <c r="C59" s="44">
        <v>0.28169326241134751</v>
      </c>
      <c r="D59" s="45">
        <v>0.44987445315718266</v>
      </c>
      <c r="E59" s="46">
        <v>4512</v>
      </c>
      <c r="F59" s="47">
        <v>0</v>
      </c>
      <c r="G59" s="34"/>
      <c r="H59" s="43" t="s">
        <v>119</v>
      </c>
      <c r="I59" s="59">
        <v>7.4200666142924518E-2</v>
      </c>
      <c r="J59" s="34"/>
      <c r="K59" s="2">
        <f t="shared" si="2"/>
        <v>0.11847491683509019</v>
      </c>
      <c r="L59" s="2">
        <f t="shared" si="3"/>
        <v>-4.6461468465720336E-2</v>
      </c>
    </row>
    <row r="60" spans="2:12" x14ac:dyDescent="0.25">
      <c r="B60" s="43" t="s">
        <v>120</v>
      </c>
      <c r="C60" s="44">
        <v>0.64406028368794321</v>
      </c>
      <c r="D60" s="45">
        <v>0.4788501374490432</v>
      </c>
      <c r="E60" s="46">
        <v>4512</v>
      </c>
      <c r="F60" s="47">
        <v>0</v>
      </c>
      <c r="G60" s="34"/>
      <c r="H60" s="43" t="s">
        <v>120</v>
      </c>
      <c r="I60" s="59">
        <v>6.3912831106025692E-2</v>
      </c>
      <c r="J60" s="34"/>
      <c r="K60" s="2">
        <f t="shared" si="2"/>
        <v>4.7507796685137271E-2</v>
      </c>
      <c r="L60" s="2">
        <f t="shared" si="3"/>
        <v>-8.596367195953232E-2</v>
      </c>
    </row>
    <row r="61" spans="2:12" x14ac:dyDescent="0.25">
      <c r="B61" s="43" t="s">
        <v>121</v>
      </c>
      <c r="C61" s="44">
        <v>0.32225177304964536</v>
      </c>
      <c r="D61" s="45">
        <v>0.46739061183966346</v>
      </c>
      <c r="E61" s="46">
        <v>4512</v>
      </c>
      <c r="F61" s="47">
        <v>0</v>
      </c>
      <c r="G61" s="34"/>
      <c r="H61" s="43" t="s">
        <v>121</v>
      </c>
      <c r="I61" s="59">
        <v>8.27724675855155E-2</v>
      </c>
      <c r="J61" s="34"/>
      <c r="K61" s="2">
        <f t="shared" si="2"/>
        <v>0.12002571666037942</v>
      </c>
      <c r="L61" s="2">
        <f t="shared" si="3"/>
        <v>-5.7069127542247113E-2</v>
      </c>
    </row>
    <row r="62" spans="2:12" x14ac:dyDescent="0.25">
      <c r="B62" s="43" t="s">
        <v>122</v>
      </c>
      <c r="C62" s="44">
        <v>7.3138297872340427E-3</v>
      </c>
      <c r="D62" s="45">
        <v>8.5217059062029019E-2</v>
      </c>
      <c r="E62" s="46">
        <v>4512</v>
      </c>
      <c r="F62" s="47">
        <v>0</v>
      </c>
      <c r="G62" s="34"/>
      <c r="H62" s="43" t="s">
        <v>122</v>
      </c>
      <c r="I62" s="59">
        <v>9.796667739477254E-3</v>
      </c>
      <c r="J62" s="34"/>
      <c r="K62" s="2">
        <f t="shared" si="2"/>
        <v>0.11412053743922149</v>
      </c>
      <c r="L62" s="2">
        <f t="shared" si="3"/>
        <v>-8.4080771053679591E-4</v>
      </c>
    </row>
    <row r="63" spans="2:12" x14ac:dyDescent="0.25">
      <c r="B63" s="43" t="s">
        <v>123</v>
      </c>
      <c r="C63" s="44">
        <v>3.0363475177304963E-2</v>
      </c>
      <c r="D63" s="45">
        <v>0.17160437395872244</v>
      </c>
      <c r="E63" s="46">
        <v>4512</v>
      </c>
      <c r="F63" s="47">
        <v>0</v>
      </c>
      <c r="G63" s="34"/>
      <c r="H63" s="43" t="s">
        <v>123</v>
      </c>
      <c r="I63" s="59">
        <v>3.936286117556994E-2</v>
      </c>
      <c r="J63" s="34"/>
      <c r="K63" s="2">
        <f t="shared" si="2"/>
        <v>0.2224166379729845</v>
      </c>
      <c r="L63" s="2">
        <f t="shared" si="3"/>
        <v>-6.964818149096887E-3</v>
      </c>
    </row>
    <row r="64" spans="2:12" x14ac:dyDescent="0.25">
      <c r="B64" s="43" t="s">
        <v>124</v>
      </c>
      <c r="C64" s="44">
        <v>3.1028368794326241E-2</v>
      </c>
      <c r="D64" s="45">
        <v>0.17341359254293887</v>
      </c>
      <c r="E64" s="46">
        <v>4512</v>
      </c>
      <c r="F64" s="47">
        <v>0</v>
      </c>
      <c r="G64" s="34"/>
      <c r="H64" s="43" t="s">
        <v>124</v>
      </c>
      <c r="I64" s="59">
        <v>4.3901388795058061E-2</v>
      </c>
      <c r="J64" s="34"/>
      <c r="K64" s="2">
        <f t="shared" si="2"/>
        <v>0.24530487886875871</v>
      </c>
      <c r="L64" s="2">
        <f t="shared" si="3"/>
        <v>-7.8551425072338112E-3</v>
      </c>
    </row>
    <row r="65" spans="2:12" x14ac:dyDescent="0.25">
      <c r="B65" s="43" t="s">
        <v>125</v>
      </c>
      <c r="C65" s="44">
        <v>0.41999113475177308</v>
      </c>
      <c r="D65" s="45">
        <v>0.49361177305379411</v>
      </c>
      <c r="E65" s="46">
        <v>4512</v>
      </c>
      <c r="F65" s="47">
        <v>0</v>
      </c>
      <c r="G65" s="34"/>
      <c r="H65" s="43" t="s">
        <v>125</v>
      </c>
      <c r="I65" s="59">
        <v>2.4593278138079652E-2</v>
      </c>
      <c r="J65" s="34"/>
      <c r="K65" s="2">
        <f t="shared" si="2"/>
        <v>2.8897850748886154E-2</v>
      </c>
      <c r="L65" s="2">
        <f t="shared" si="3"/>
        <v>-2.0925268310714278E-2</v>
      </c>
    </row>
    <row r="66" spans="2:12" x14ac:dyDescent="0.25">
      <c r="B66" s="43" t="s">
        <v>126</v>
      </c>
      <c r="C66" s="44">
        <v>0.83333333333333337</v>
      </c>
      <c r="D66" s="45">
        <v>0.37271930165285339</v>
      </c>
      <c r="E66" s="46">
        <v>4512</v>
      </c>
      <c r="F66" s="47">
        <v>0</v>
      </c>
      <c r="G66" s="34"/>
      <c r="H66" s="43" t="s">
        <v>126</v>
      </c>
      <c r="I66" s="59">
        <v>6.7377054245744514E-2</v>
      </c>
      <c r="J66" s="34"/>
      <c r="K66" s="2">
        <f t="shared" si="0"/>
        <v>3.012859540989497E-2</v>
      </c>
      <c r="L66" s="2">
        <f t="shared" si="1"/>
        <v>-0.15064297704947488</v>
      </c>
    </row>
    <row r="67" spans="2:12" x14ac:dyDescent="0.25">
      <c r="B67" s="43" t="s">
        <v>127</v>
      </c>
      <c r="C67" s="44">
        <v>0.8840868794326241</v>
      </c>
      <c r="D67" s="45">
        <v>0.32015619038718801</v>
      </c>
      <c r="E67" s="46">
        <v>4512</v>
      </c>
      <c r="F67" s="47">
        <v>0</v>
      </c>
      <c r="G67" s="34"/>
      <c r="H67" s="43" t="s">
        <v>127</v>
      </c>
      <c r="I67" s="59">
        <v>6.0839089627291523E-2</v>
      </c>
      <c r="J67" s="34"/>
      <c r="K67" s="2">
        <f t="shared" si="0"/>
        <v>2.2026901065536415E-2</v>
      </c>
      <c r="L67" s="2">
        <f t="shared" si="1"/>
        <v>-0.16800250162605113</v>
      </c>
    </row>
    <row r="68" spans="2:12" x14ac:dyDescent="0.25">
      <c r="B68" s="43" t="s">
        <v>128</v>
      </c>
      <c r="C68" s="44">
        <v>0.52526595744680848</v>
      </c>
      <c r="D68" s="45">
        <v>0.49941656957371283</v>
      </c>
      <c r="E68" s="46">
        <v>4512</v>
      </c>
      <c r="F68" s="47">
        <v>0</v>
      </c>
      <c r="G68" s="34"/>
      <c r="H68" s="43" t="s">
        <v>128</v>
      </c>
      <c r="I68" s="59">
        <v>7.8921171469625129E-2</v>
      </c>
      <c r="J68" s="34"/>
      <c r="K68" s="2">
        <f t="shared" si="0"/>
        <v>7.5020672235182523E-2</v>
      </c>
      <c r="L68" s="2">
        <f t="shared" si="1"/>
        <v>-8.3006065918479255E-2</v>
      </c>
    </row>
    <row r="69" spans="2:12" x14ac:dyDescent="0.25">
      <c r="B69" s="43" t="s">
        <v>129</v>
      </c>
      <c r="C69" s="44">
        <v>0.90048758865248224</v>
      </c>
      <c r="D69" s="45">
        <v>0.29938195677409235</v>
      </c>
      <c r="E69" s="46">
        <v>4512</v>
      </c>
      <c r="F69" s="47">
        <v>0</v>
      </c>
      <c r="G69" s="34"/>
      <c r="H69" s="43" t="s">
        <v>129</v>
      </c>
      <c r="I69" s="59">
        <v>5.5528477316219599E-2</v>
      </c>
      <c r="J69" s="34"/>
      <c r="K69" s="2">
        <f t="shared" si="0"/>
        <v>1.8457266883196276E-2</v>
      </c>
      <c r="L69" s="2">
        <f t="shared" si="1"/>
        <v>-0.16701976691854442</v>
      </c>
    </row>
    <row r="70" spans="2:12" x14ac:dyDescent="0.25">
      <c r="B70" s="43" t="s">
        <v>130</v>
      </c>
      <c r="C70" s="44">
        <v>0.40403368794326239</v>
      </c>
      <c r="D70" s="45">
        <v>0.49075843901260113</v>
      </c>
      <c r="E70" s="46">
        <v>4512</v>
      </c>
      <c r="F70" s="47">
        <v>0</v>
      </c>
      <c r="G70" s="34"/>
      <c r="H70" s="43" t="s">
        <v>130</v>
      </c>
      <c r="I70" s="59">
        <v>7.4416097745067855E-2</v>
      </c>
      <c r="J70" s="34"/>
      <c r="K70" s="2">
        <f t="shared" si="0"/>
        <v>9.0369281107039789E-2</v>
      </c>
      <c r="L70" s="2">
        <f t="shared" si="1"/>
        <v>-6.1265600393504475E-2</v>
      </c>
    </row>
    <row r="71" spans="2:12" x14ac:dyDescent="0.25">
      <c r="B71" s="43" t="s">
        <v>131</v>
      </c>
      <c r="C71" s="44">
        <v>0.12965425531914893</v>
      </c>
      <c r="D71" s="45">
        <v>0.33595988555072009</v>
      </c>
      <c r="E71" s="46">
        <v>4512</v>
      </c>
      <c r="F71" s="47">
        <v>0</v>
      </c>
      <c r="G71" s="34"/>
      <c r="H71" s="43" t="s">
        <v>131</v>
      </c>
      <c r="I71" s="59">
        <v>5.7871086279462698E-2</v>
      </c>
      <c r="J71" s="34"/>
      <c r="K71" s="2">
        <f t="shared" si="0"/>
        <v>0.14992222538956865</v>
      </c>
      <c r="L71" s="2">
        <f t="shared" si="1"/>
        <v>-2.2333715776138949E-2</v>
      </c>
    </row>
    <row r="72" spans="2:12" x14ac:dyDescent="0.25">
      <c r="B72" s="43" t="s">
        <v>132</v>
      </c>
      <c r="C72" s="44">
        <v>2.1054964539007091E-2</v>
      </c>
      <c r="D72" s="45">
        <v>0.14358350255322816</v>
      </c>
      <c r="E72" s="46">
        <v>4512</v>
      </c>
      <c r="F72" s="47">
        <v>0</v>
      </c>
      <c r="G72" s="34"/>
      <c r="H72" s="43" t="s">
        <v>132</v>
      </c>
      <c r="I72" s="59">
        <v>3.4653680374321455E-2</v>
      </c>
      <c r="J72" s="34"/>
      <c r="K72" s="2">
        <f t="shared" ref="K72:K135" si="4">((1-C72)/D72)*I72</f>
        <v>0.23626703458022952</v>
      </c>
      <c r="L72" s="2">
        <f t="shared" ref="L72:L135" si="5">((0-C72)/D72)*I72</f>
        <v>-5.0815866617889525E-3</v>
      </c>
    </row>
    <row r="73" spans="2:12" x14ac:dyDescent="0.25">
      <c r="B73" s="43" t="s">
        <v>133</v>
      </c>
      <c r="C73" s="44">
        <v>7.5576241134751768E-2</v>
      </c>
      <c r="D73" s="45">
        <v>0.26434818041852137</v>
      </c>
      <c r="E73" s="46">
        <v>4512</v>
      </c>
      <c r="F73" s="47">
        <v>0</v>
      </c>
      <c r="G73" s="34"/>
      <c r="H73" s="43" t="s">
        <v>133</v>
      </c>
      <c r="I73" s="59">
        <v>5.599269226064707E-2</v>
      </c>
      <c r="J73" s="34"/>
      <c r="K73" s="2">
        <f t="shared" si="4"/>
        <v>0.19580605762681413</v>
      </c>
      <c r="L73" s="2">
        <f t="shared" si="5"/>
        <v>-1.600811931209389E-2</v>
      </c>
    </row>
    <row r="74" spans="2:12" x14ac:dyDescent="0.25">
      <c r="B74" s="43" t="s">
        <v>134</v>
      </c>
      <c r="C74" s="44">
        <v>5.5407801418439713E-2</v>
      </c>
      <c r="D74" s="45">
        <v>0.22879986716877071</v>
      </c>
      <c r="E74" s="46">
        <v>4512</v>
      </c>
      <c r="F74" s="47">
        <v>0</v>
      </c>
      <c r="G74" s="34"/>
      <c r="H74" s="43" t="s">
        <v>134</v>
      </c>
      <c r="I74" s="59">
        <v>4.8309569785494978E-2</v>
      </c>
      <c r="J74" s="34"/>
      <c r="K74" s="2">
        <f t="shared" si="4"/>
        <v>0.19944435851682402</v>
      </c>
      <c r="L74" s="2">
        <f t="shared" si="5"/>
        <v>-1.169898865068184E-2</v>
      </c>
    </row>
    <row r="75" spans="2:12" x14ac:dyDescent="0.25">
      <c r="B75" s="43" t="s">
        <v>135</v>
      </c>
      <c r="C75" s="44">
        <v>0.17220744680851063</v>
      </c>
      <c r="D75" s="45">
        <v>0.37760249344639868</v>
      </c>
      <c r="E75" s="46">
        <v>4512</v>
      </c>
      <c r="F75" s="47">
        <v>0</v>
      </c>
      <c r="G75" s="34"/>
      <c r="H75" s="43" t="s">
        <v>135</v>
      </c>
      <c r="I75" s="59">
        <v>5.4417370186484092E-2</v>
      </c>
      <c r="J75" s="34"/>
      <c r="K75" s="2">
        <f t="shared" si="4"/>
        <v>0.11929554117478439</v>
      </c>
      <c r="L75" s="2">
        <f t="shared" si="5"/>
        <v>-2.481730535282663E-2</v>
      </c>
    </row>
    <row r="76" spans="2:12" x14ac:dyDescent="0.25">
      <c r="B76" s="43" t="s">
        <v>136</v>
      </c>
      <c r="C76" s="44">
        <v>0.84663120567375882</v>
      </c>
      <c r="D76" s="45">
        <v>0.36038256303147864</v>
      </c>
      <c r="E76" s="46">
        <v>4512</v>
      </c>
      <c r="F76" s="47">
        <v>0</v>
      </c>
      <c r="G76" s="34"/>
      <c r="H76" s="43" t="s">
        <v>136</v>
      </c>
      <c r="I76" s="59">
        <v>4.6305458797584437E-2</v>
      </c>
      <c r="J76" s="34"/>
      <c r="K76" s="2">
        <f t="shared" si="4"/>
        <v>1.970631521894314E-2</v>
      </c>
      <c r="L76" s="2">
        <f t="shared" si="5"/>
        <v>-0.10878341638202711</v>
      </c>
    </row>
    <row r="77" spans="2:12" x14ac:dyDescent="0.25">
      <c r="B77" s="43" t="s">
        <v>137</v>
      </c>
      <c r="C77" s="44">
        <v>0.17132092198581561</v>
      </c>
      <c r="D77" s="45">
        <v>0.37683091121522544</v>
      </c>
      <c r="E77" s="46">
        <v>4512</v>
      </c>
      <c r="F77" s="47">
        <v>0</v>
      </c>
      <c r="G77" s="34"/>
      <c r="H77" s="43" t="s">
        <v>137</v>
      </c>
      <c r="I77" s="59">
        <v>3.3074451979617003E-2</v>
      </c>
      <c r="J77" s="34"/>
      <c r="K77" s="2">
        <f t="shared" si="4"/>
        <v>7.2733169059582284E-2</v>
      </c>
      <c r="L77" s="2">
        <f t="shared" si="5"/>
        <v>-1.5036838642165581E-2</v>
      </c>
    </row>
    <row r="78" spans="2:12" x14ac:dyDescent="0.25">
      <c r="B78" s="43" t="s">
        <v>138</v>
      </c>
      <c r="C78" s="44">
        <v>0.13453014184397163</v>
      </c>
      <c r="D78" s="45">
        <v>0.34125883639291077</v>
      </c>
      <c r="E78" s="46">
        <v>4512</v>
      </c>
      <c r="F78" s="47">
        <v>0</v>
      </c>
      <c r="G78" s="34"/>
      <c r="H78" s="43" t="s">
        <v>138</v>
      </c>
      <c r="I78" s="59">
        <v>3.4850321147494291E-2</v>
      </c>
      <c r="J78" s="34"/>
      <c r="K78" s="2">
        <f t="shared" si="4"/>
        <v>8.8384238834732481E-2</v>
      </c>
      <c r="L78" s="2">
        <f t="shared" si="5"/>
        <v>-1.3738599993004509E-2</v>
      </c>
    </row>
    <row r="79" spans="2:12" x14ac:dyDescent="0.25">
      <c r="B79" s="43" t="s">
        <v>139</v>
      </c>
      <c r="C79" s="44">
        <v>2.6374113475177305E-2</v>
      </c>
      <c r="D79" s="45">
        <v>0.160262946548658</v>
      </c>
      <c r="E79" s="46">
        <v>4512</v>
      </c>
      <c r="F79" s="47">
        <v>0</v>
      </c>
      <c r="G79" s="34"/>
      <c r="H79" s="43" t="s">
        <v>139</v>
      </c>
      <c r="I79" s="59">
        <v>6.6526254507576852E-3</v>
      </c>
      <c r="J79" s="34"/>
      <c r="K79" s="2">
        <f t="shared" si="4"/>
        <v>4.041588209689502E-2</v>
      </c>
      <c r="L79" s="2">
        <f t="shared" si="5"/>
        <v>-1.0948076415958359E-3</v>
      </c>
    </row>
    <row r="80" spans="2:12" x14ac:dyDescent="0.25">
      <c r="B80" s="43" t="s">
        <v>140</v>
      </c>
      <c r="C80" s="44">
        <v>3.8342198581560287E-2</v>
      </c>
      <c r="D80" s="45">
        <v>0.19204230836815936</v>
      </c>
      <c r="E80" s="46">
        <v>4512</v>
      </c>
      <c r="F80" s="47">
        <v>0</v>
      </c>
      <c r="G80" s="34"/>
      <c r="H80" s="43" t="s">
        <v>140</v>
      </c>
      <c r="I80" s="59">
        <v>4.3839940772303604E-2</v>
      </c>
      <c r="J80" s="34"/>
      <c r="K80" s="2">
        <f t="shared" si="4"/>
        <v>0.2195298599337086</v>
      </c>
      <c r="L80" s="2">
        <f t="shared" si="5"/>
        <v>-8.7528614354762824E-3</v>
      </c>
    </row>
    <row r="81" spans="2:12" x14ac:dyDescent="0.25">
      <c r="B81" s="43" t="s">
        <v>141</v>
      </c>
      <c r="C81" s="44">
        <v>9.0868794326241127E-3</v>
      </c>
      <c r="D81" s="45">
        <v>9.4901549686214989E-2</v>
      </c>
      <c r="E81" s="46">
        <v>4512</v>
      </c>
      <c r="F81" s="47">
        <v>0</v>
      </c>
      <c r="G81" s="34"/>
      <c r="H81" s="43" t="s">
        <v>141</v>
      </c>
      <c r="I81" s="59">
        <v>7.4443822263250692E-3</v>
      </c>
      <c r="J81" s="34"/>
      <c r="K81" s="2">
        <f t="shared" si="4"/>
        <v>7.7730406373496749E-2</v>
      </c>
      <c r="L81" s="2">
        <f t="shared" si="5"/>
        <v>-7.1280399492582556E-4</v>
      </c>
    </row>
    <row r="82" spans="2:12" x14ac:dyDescent="0.25">
      <c r="B82" s="43" t="s">
        <v>142</v>
      </c>
      <c r="C82" s="44">
        <v>0.34242021276595747</v>
      </c>
      <c r="D82" s="45">
        <v>0.47457193986658469</v>
      </c>
      <c r="E82" s="46">
        <v>4512</v>
      </c>
      <c r="F82" s="47">
        <v>0</v>
      </c>
      <c r="G82" s="34"/>
      <c r="H82" s="43" t="s">
        <v>142</v>
      </c>
      <c r="I82" s="59">
        <v>7.225581278167087E-2</v>
      </c>
      <c r="J82" s="34"/>
      <c r="K82" s="2">
        <f t="shared" si="4"/>
        <v>0.10011961939585266</v>
      </c>
      <c r="L82" s="2">
        <f t="shared" si="5"/>
        <v>-5.2135089978629048E-2</v>
      </c>
    </row>
    <row r="83" spans="2:12" ht="22.8" x14ac:dyDescent="0.25">
      <c r="B83" s="43" t="s">
        <v>143</v>
      </c>
      <c r="C83" s="44">
        <v>0.81382978723404253</v>
      </c>
      <c r="D83" s="45">
        <v>0.38928710693285135</v>
      </c>
      <c r="E83" s="46">
        <v>4512</v>
      </c>
      <c r="F83" s="47">
        <v>0</v>
      </c>
      <c r="G83" s="34"/>
      <c r="H83" s="43" t="s">
        <v>143</v>
      </c>
      <c r="I83" s="59">
        <v>5.1512402952203377E-2</v>
      </c>
      <c r="J83" s="34"/>
      <c r="K83" s="2">
        <f t="shared" si="4"/>
        <v>2.4634966961162789E-2</v>
      </c>
      <c r="L83" s="2">
        <f t="shared" si="5"/>
        <v>-0.10768999843022589</v>
      </c>
    </row>
    <row r="84" spans="2:12" x14ac:dyDescent="0.25">
      <c r="B84" s="43" t="s">
        <v>144</v>
      </c>
      <c r="C84" s="44">
        <v>0.49024822695035464</v>
      </c>
      <c r="D84" s="45">
        <v>0.4999603003494128</v>
      </c>
      <c r="E84" s="46">
        <v>4512</v>
      </c>
      <c r="F84" s="47">
        <v>0</v>
      </c>
      <c r="G84" s="34"/>
      <c r="H84" s="43" t="s">
        <v>144</v>
      </c>
      <c r="I84" s="59">
        <v>-7.1711678305939081E-2</v>
      </c>
      <c r="J84" s="34"/>
      <c r="K84" s="2">
        <f t="shared" si="4"/>
        <v>-7.3116115698127482E-2</v>
      </c>
      <c r="L84" s="2">
        <f t="shared" si="5"/>
        <v>7.0318629532286098E-2</v>
      </c>
    </row>
    <row r="85" spans="2:12" x14ac:dyDescent="0.25">
      <c r="B85" s="43" t="s">
        <v>145</v>
      </c>
      <c r="C85" s="44">
        <v>0.14782801418439717</v>
      </c>
      <c r="D85" s="45">
        <v>0.35496875716504422</v>
      </c>
      <c r="E85" s="46">
        <v>4512</v>
      </c>
      <c r="F85" s="47">
        <v>0</v>
      </c>
      <c r="G85" s="34"/>
      <c r="H85" s="43" t="s">
        <v>145</v>
      </c>
      <c r="I85" s="59">
        <v>-1.0048008629608541E-2</v>
      </c>
      <c r="J85" s="34"/>
      <c r="K85" s="2">
        <f t="shared" si="4"/>
        <v>-2.4122211587778112E-2</v>
      </c>
      <c r="L85" s="2">
        <f t="shared" si="5"/>
        <v>4.1845292923401826E-3</v>
      </c>
    </row>
    <row r="86" spans="2:12" x14ac:dyDescent="0.25">
      <c r="B86" s="43" t="s">
        <v>146</v>
      </c>
      <c r="C86" s="44">
        <v>1.1081560283687944E-3</v>
      </c>
      <c r="D86" s="45">
        <v>3.3274215283938348E-2</v>
      </c>
      <c r="E86" s="46">
        <v>4512</v>
      </c>
      <c r="F86" s="47">
        <v>0</v>
      </c>
      <c r="G86" s="34"/>
      <c r="H86" s="43" t="s">
        <v>146</v>
      </c>
      <c r="I86" s="59">
        <v>3.0327956666957698E-3</v>
      </c>
      <c r="J86" s="34"/>
      <c r="K86" s="2">
        <f t="shared" si="4"/>
        <v>9.1044516904271983E-2</v>
      </c>
      <c r="L86" s="2">
        <f t="shared" si="5"/>
        <v>-1.0100345784809407E-4</v>
      </c>
    </row>
    <row r="87" spans="2:12" ht="22.8" x14ac:dyDescent="0.25">
      <c r="B87" s="43" t="s">
        <v>147</v>
      </c>
      <c r="C87" s="44">
        <v>4.4326241134751772E-4</v>
      </c>
      <c r="D87" s="45">
        <v>2.1051464290799626E-2</v>
      </c>
      <c r="E87" s="46">
        <v>4512</v>
      </c>
      <c r="F87" s="47">
        <v>0</v>
      </c>
      <c r="G87" s="34"/>
      <c r="H87" s="43" t="s">
        <v>147</v>
      </c>
      <c r="I87" s="59">
        <v>1.7211937820338157E-3</v>
      </c>
      <c r="J87" s="34"/>
      <c r="K87" s="2">
        <f t="shared" si="4"/>
        <v>8.1724996311990303E-2</v>
      </c>
      <c r="L87" s="2">
        <f t="shared" si="5"/>
        <v>-3.6241683508643145E-5</v>
      </c>
    </row>
    <row r="88" spans="2:12" x14ac:dyDescent="0.25">
      <c r="B88" s="43" t="s">
        <v>148</v>
      </c>
      <c r="C88" s="44">
        <v>3.9893617021276598E-2</v>
      </c>
      <c r="D88" s="45">
        <v>0.19573095608077298</v>
      </c>
      <c r="E88" s="46">
        <v>4512</v>
      </c>
      <c r="F88" s="47">
        <v>0</v>
      </c>
      <c r="G88" s="34"/>
      <c r="H88" s="43" t="s">
        <v>148</v>
      </c>
      <c r="I88" s="59">
        <v>4.6700203939978237E-2</v>
      </c>
      <c r="J88" s="34"/>
      <c r="K88" s="2">
        <f t="shared" si="4"/>
        <v>0.22907548599863847</v>
      </c>
      <c r="L88" s="2">
        <f t="shared" si="5"/>
        <v>-9.5183719944032606E-3</v>
      </c>
    </row>
    <row r="89" spans="2:12" x14ac:dyDescent="0.25">
      <c r="B89" s="43" t="s">
        <v>149</v>
      </c>
      <c r="C89" s="44">
        <v>0.31205673758865249</v>
      </c>
      <c r="D89" s="45">
        <v>0.4633842032882235</v>
      </c>
      <c r="E89" s="46">
        <v>4512</v>
      </c>
      <c r="F89" s="47">
        <v>0</v>
      </c>
      <c r="G89" s="34"/>
      <c r="H89" s="43" t="s">
        <v>149</v>
      </c>
      <c r="I89" s="59">
        <v>6.3059903047609681E-2</v>
      </c>
      <c r="J89" s="34"/>
      <c r="K89" s="2">
        <f t="shared" si="4"/>
        <v>9.3619150420051409E-2</v>
      </c>
      <c r="L89" s="2">
        <f t="shared" si="5"/>
        <v>-4.2466418747239817E-2</v>
      </c>
    </row>
    <row r="90" spans="2:12" x14ac:dyDescent="0.25">
      <c r="B90" s="43" t="s">
        <v>150</v>
      </c>
      <c r="C90" s="44">
        <v>7.535460992907801E-3</v>
      </c>
      <c r="D90" s="45">
        <v>8.6488933953144692E-2</v>
      </c>
      <c r="E90" s="46">
        <v>4512</v>
      </c>
      <c r="F90" s="47">
        <v>0</v>
      </c>
      <c r="G90" s="34"/>
      <c r="H90" s="43" t="s">
        <v>150</v>
      </c>
      <c r="I90" s="59">
        <v>1.0881389012985776E-2</v>
      </c>
      <c r="J90" s="34"/>
      <c r="K90" s="2">
        <f t="shared" si="4"/>
        <v>0.12486444492864633</v>
      </c>
      <c r="L90" s="2">
        <f t="shared" si="5"/>
        <v>-9.4805518704197756E-4</v>
      </c>
    </row>
    <row r="91" spans="2:12" x14ac:dyDescent="0.25">
      <c r="B91" s="43" t="s">
        <v>151</v>
      </c>
      <c r="C91" s="44">
        <v>8.8652482269503544E-4</v>
      </c>
      <c r="D91" s="45">
        <v>2.9764664408167663E-2</v>
      </c>
      <c r="E91" s="46">
        <v>4512</v>
      </c>
      <c r="F91" s="47">
        <v>0</v>
      </c>
      <c r="G91" s="34"/>
      <c r="H91" s="43" t="s">
        <v>151</v>
      </c>
      <c r="I91" s="59">
        <v>-6.7813366232989452E-4</v>
      </c>
      <c r="J91" s="34"/>
      <c r="K91" s="2">
        <f t="shared" si="4"/>
        <v>-2.2762980650949775E-2</v>
      </c>
      <c r="L91" s="2">
        <f t="shared" si="5"/>
        <v>2.01978532838951E-5</v>
      </c>
    </row>
    <row r="92" spans="2:12" x14ac:dyDescent="0.25">
      <c r="B92" s="43" t="s">
        <v>152</v>
      </c>
      <c r="C92" s="44">
        <v>2.4379432624113476E-3</v>
      </c>
      <c r="D92" s="45">
        <v>4.9320774746269336E-2</v>
      </c>
      <c r="E92" s="46">
        <v>4512</v>
      </c>
      <c r="F92" s="47">
        <v>0</v>
      </c>
      <c r="G92" s="34"/>
      <c r="H92" s="43" t="s">
        <v>152</v>
      </c>
      <c r="I92" s="59">
        <v>7.0654421952782423E-3</v>
      </c>
      <c r="J92" s="34"/>
      <c r="K92" s="2">
        <f t="shared" si="4"/>
        <v>0.14290564339959885</v>
      </c>
      <c r="L92" s="2">
        <f t="shared" si="5"/>
        <v>-3.4924729557777993E-4</v>
      </c>
    </row>
    <row r="93" spans="2:12" ht="22.8" x14ac:dyDescent="0.25">
      <c r="B93" s="43" t="s">
        <v>153</v>
      </c>
      <c r="C93" s="44">
        <v>7.5576241134751768E-2</v>
      </c>
      <c r="D93" s="45">
        <v>0.26434818041851832</v>
      </c>
      <c r="E93" s="46">
        <v>4512</v>
      </c>
      <c r="F93" s="47">
        <v>0</v>
      </c>
      <c r="G93" s="34"/>
      <c r="H93" s="43" t="s">
        <v>153</v>
      </c>
      <c r="I93" s="59">
        <v>-5.9698025500859578E-2</v>
      </c>
      <c r="J93" s="34"/>
      <c r="K93" s="2">
        <f t="shared" si="4"/>
        <v>-0.20876358234418965</v>
      </c>
      <c r="L93" s="2">
        <f t="shared" si="5"/>
        <v>1.7067461419172543E-2</v>
      </c>
    </row>
    <row r="94" spans="2:12" x14ac:dyDescent="0.25">
      <c r="B94" s="43" t="s">
        <v>154</v>
      </c>
      <c r="C94" s="44">
        <v>1.3297872340425532E-3</v>
      </c>
      <c r="D94" s="45">
        <v>3.6446032645982222E-2</v>
      </c>
      <c r="E94" s="46">
        <v>4512</v>
      </c>
      <c r="F94" s="47">
        <v>0</v>
      </c>
      <c r="G94" s="34"/>
      <c r="H94" s="43" t="s">
        <v>154</v>
      </c>
      <c r="I94" s="59">
        <v>-2.6485114036819647E-3</v>
      </c>
      <c r="J94" s="34"/>
      <c r="K94" s="2">
        <f t="shared" si="4"/>
        <v>-7.2572767322034257E-2</v>
      </c>
      <c r="L94" s="2">
        <f t="shared" si="5"/>
        <v>9.6634843304972386E-5</v>
      </c>
    </row>
    <row r="95" spans="2:12" x14ac:dyDescent="0.25">
      <c r="B95" s="43" t="s">
        <v>155</v>
      </c>
      <c r="C95" s="44">
        <v>8.8652482269503544E-4</v>
      </c>
      <c r="D95" s="45">
        <v>2.9764664408168287E-2</v>
      </c>
      <c r="E95" s="46">
        <v>4512</v>
      </c>
      <c r="F95" s="47">
        <v>0</v>
      </c>
      <c r="G95" s="34"/>
      <c r="H95" s="43" t="s">
        <v>155</v>
      </c>
      <c r="I95" s="59">
        <v>-5.3285486162522348E-3</v>
      </c>
      <c r="J95" s="34"/>
      <c r="K95" s="2">
        <f t="shared" si="4"/>
        <v>-0.17886392578220967</v>
      </c>
      <c r="L95" s="2">
        <f t="shared" si="5"/>
        <v>1.5870800867986661E-4</v>
      </c>
    </row>
    <row r="96" spans="2:12" x14ac:dyDescent="0.25">
      <c r="B96" s="43" t="s">
        <v>156</v>
      </c>
      <c r="C96" s="44">
        <v>4.2109929078014184E-3</v>
      </c>
      <c r="D96" s="45">
        <v>6.47625664247551E-2</v>
      </c>
      <c r="E96" s="46">
        <v>4512</v>
      </c>
      <c r="F96" s="47">
        <v>0</v>
      </c>
      <c r="G96" s="34"/>
      <c r="H96" s="43" t="s">
        <v>156</v>
      </c>
      <c r="I96" s="59">
        <v>-5.8785199209578582E-3</v>
      </c>
      <c r="J96" s="34"/>
      <c r="K96" s="2">
        <f t="shared" si="4"/>
        <v>-9.0388102856664557E-2</v>
      </c>
      <c r="L96" s="2">
        <f t="shared" si="5"/>
        <v>3.8223324154832556E-4</v>
      </c>
    </row>
    <row r="97" spans="2:12" x14ac:dyDescent="0.25">
      <c r="B97" s="43" t="s">
        <v>157</v>
      </c>
      <c r="C97" s="44">
        <v>4.2109929078014184E-3</v>
      </c>
      <c r="D97" s="45">
        <v>6.4762566424754975E-2</v>
      </c>
      <c r="E97" s="46">
        <v>4512</v>
      </c>
      <c r="F97" s="47">
        <v>0</v>
      </c>
      <c r="G97" s="34"/>
      <c r="H97" s="43" t="s">
        <v>157</v>
      </c>
      <c r="I97" s="59">
        <v>1.0381190630946398E-2</v>
      </c>
      <c r="J97" s="34"/>
      <c r="K97" s="2">
        <f t="shared" si="4"/>
        <v>0.15962115279720493</v>
      </c>
      <c r="L97" s="2">
        <f t="shared" si="5"/>
        <v>-6.7500598779142971E-4</v>
      </c>
    </row>
    <row r="98" spans="2:12" x14ac:dyDescent="0.25">
      <c r="B98" s="43" t="s">
        <v>158</v>
      </c>
      <c r="C98" s="44">
        <v>0.87943262411347523</v>
      </c>
      <c r="D98" s="45">
        <v>0.32565992802371097</v>
      </c>
      <c r="E98" s="46">
        <v>4512</v>
      </c>
      <c r="F98" s="47">
        <v>0</v>
      </c>
      <c r="G98" s="34"/>
      <c r="H98" s="43" t="s">
        <v>158</v>
      </c>
      <c r="I98" s="59">
        <v>5.3921316963580032E-2</v>
      </c>
      <c r="J98" s="34"/>
      <c r="K98" s="2">
        <f t="shared" si="4"/>
        <v>1.9963007822599087E-2</v>
      </c>
      <c r="L98" s="2">
        <f t="shared" si="5"/>
        <v>-0.14561252764719343</v>
      </c>
    </row>
    <row r="99" spans="2:12" x14ac:dyDescent="0.25">
      <c r="B99" s="43" t="s">
        <v>159</v>
      </c>
      <c r="C99" s="44">
        <v>1.7730496453900709E-3</v>
      </c>
      <c r="D99" s="45">
        <v>4.2074912877986141E-2</v>
      </c>
      <c r="E99" s="46">
        <v>4512</v>
      </c>
      <c r="F99" s="47">
        <v>0</v>
      </c>
      <c r="G99" s="34"/>
      <c r="H99" s="43" t="s">
        <v>159</v>
      </c>
      <c r="I99" s="59">
        <v>-1.0748773471659025E-3</v>
      </c>
      <c r="J99" s="34"/>
      <c r="K99" s="2">
        <f t="shared" si="4"/>
        <v>-2.5501455924061049E-2</v>
      </c>
      <c r="L99" s="2">
        <f t="shared" si="5"/>
        <v>4.5295658834921934E-5</v>
      </c>
    </row>
    <row r="100" spans="2:12" ht="22.8" x14ac:dyDescent="0.25">
      <c r="B100" s="43" t="s">
        <v>160</v>
      </c>
      <c r="C100" s="44">
        <v>8.8652482269503544E-4</v>
      </c>
      <c r="D100" s="45">
        <v>2.9764664408168252E-2</v>
      </c>
      <c r="E100" s="46">
        <v>4512</v>
      </c>
      <c r="F100" s="47">
        <v>0</v>
      </c>
      <c r="G100" s="34"/>
      <c r="H100" s="43" t="s">
        <v>160</v>
      </c>
      <c r="I100" s="59">
        <v>8.2600909468472372E-3</v>
      </c>
      <c r="J100" s="34"/>
      <c r="K100" s="2">
        <f t="shared" si="4"/>
        <v>0.27726730118685128</v>
      </c>
      <c r="L100" s="2">
        <f t="shared" si="5"/>
        <v>-2.4602245003269854E-4</v>
      </c>
    </row>
    <row r="101" spans="2:12" x14ac:dyDescent="0.25">
      <c r="B101" s="43" t="s">
        <v>161</v>
      </c>
      <c r="C101" s="44">
        <v>1.3297872340425532E-3</v>
      </c>
      <c r="D101" s="45">
        <v>3.6446032645980377E-2</v>
      </c>
      <c r="E101" s="46">
        <v>4512</v>
      </c>
      <c r="F101" s="47">
        <v>0</v>
      </c>
      <c r="G101" s="34"/>
      <c r="H101" s="43" t="s">
        <v>161</v>
      </c>
      <c r="I101" s="59">
        <v>9.5699368671783962E-3</v>
      </c>
      <c r="J101" s="34"/>
      <c r="K101" s="2">
        <f t="shared" si="4"/>
        <v>0.26222911503526547</v>
      </c>
      <c r="L101" s="2">
        <f t="shared" si="5"/>
        <v>-3.4917325570607918E-4</v>
      </c>
    </row>
    <row r="102" spans="2:12" x14ac:dyDescent="0.25">
      <c r="B102" s="43" t="s">
        <v>162</v>
      </c>
      <c r="C102" s="44">
        <v>7.0921985815602835E-3</v>
      </c>
      <c r="D102" s="45">
        <v>8.3925326043151255E-2</v>
      </c>
      <c r="E102" s="46">
        <v>4512</v>
      </c>
      <c r="F102" s="47">
        <v>0</v>
      </c>
      <c r="G102" s="34"/>
      <c r="H102" s="43" t="s">
        <v>162</v>
      </c>
      <c r="I102" s="59">
        <v>1.5411490856709177E-2</v>
      </c>
      <c r="J102" s="34"/>
      <c r="K102" s="2">
        <f t="shared" si="4"/>
        <v>0.18233101048958311</v>
      </c>
      <c r="L102" s="2">
        <f t="shared" si="5"/>
        <v>-1.3023643606398794E-3</v>
      </c>
    </row>
    <row r="103" spans="2:12" ht="22.8" x14ac:dyDescent="0.25">
      <c r="B103" s="43" t="s">
        <v>163</v>
      </c>
      <c r="C103" s="44">
        <v>7.3138297872340427E-3</v>
      </c>
      <c r="D103" s="45">
        <v>8.5217059062028616E-2</v>
      </c>
      <c r="E103" s="46">
        <v>4512</v>
      </c>
      <c r="F103" s="47">
        <v>0</v>
      </c>
      <c r="G103" s="34"/>
      <c r="H103" s="43" t="s">
        <v>163</v>
      </c>
      <c r="I103" s="59">
        <v>-3.1390951046178527E-3</v>
      </c>
      <c r="J103" s="34"/>
      <c r="K103" s="2">
        <f t="shared" si="4"/>
        <v>-3.6567048096186175E-2</v>
      </c>
      <c r="L103" s="2">
        <f t="shared" si="5"/>
        <v>2.6941562562494834E-4</v>
      </c>
    </row>
    <row r="104" spans="2:12" x14ac:dyDescent="0.25">
      <c r="B104" s="43" t="s">
        <v>164</v>
      </c>
      <c r="C104" s="44">
        <v>1.3519503546099291E-2</v>
      </c>
      <c r="D104" s="45">
        <v>0.11549754568823246</v>
      </c>
      <c r="E104" s="46">
        <v>4512</v>
      </c>
      <c r="F104" s="47">
        <v>0</v>
      </c>
      <c r="G104" s="34"/>
      <c r="H104" s="43" t="s">
        <v>164</v>
      </c>
      <c r="I104" s="59">
        <v>-3.2374928840184773E-2</v>
      </c>
      <c r="J104" s="34"/>
    </row>
    <row r="105" spans="2:12" x14ac:dyDescent="0.25">
      <c r="B105" s="43" t="s">
        <v>165</v>
      </c>
      <c r="C105" s="44">
        <v>4.2109929078014184E-3</v>
      </c>
      <c r="D105" s="45">
        <v>6.4762566424754447E-2</v>
      </c>
      <c r="E105" s="46">
        <v>4512</v>
      </c>
      <c r="F105" s="47">
        <v>0</v>
      </c>
      <c r="G105" s="34"/>
      <c r="H105" s="43" t="s">
        <v>165</v>
      </c>
      <c r="I105" s="59">
        <v>-9.8525541473512318E-4</v>
      </c>
      <c r="J105" s="34"/>
      <c r="K105" s="2">
        <f t="shared" si="4"/>
        <v>-1.514928399743418E-2</v>
      </c>
      <c r="L105" s="2">
        <f t="shared" si="5"/>
        <v>6.4063297563153669E-5</v>
      </c>
    </row>
    <row r="106" spans="2:12" ht="22.8" x14ac:dyDescent="0.25">
      <c r="B106" s="43" t="s">
        <v>166</v>
      </c>
      <c r="C106" s="44">
        <v>3.6569148936170214E-2</v>
      </c>
      <c r="D106" s="45">
        <v>0.18772228554386769</v>
      </c>
      <c r="E106" s="46">
        <v>4512</v>
      </c>
      <c r="F106" s="47">
        <v>0</v>
      </c>
      <c r="G106" s="34"/>
      <c r="H106" s="43" t="s">
        <v>166</v>
      </c>
      <c r="I106" s="59">
        <v>-4.9470597233393497E-2</v>
      </c>
      <c r="J106" s="34"/>
      <c r="K106" s="2">
        <f t="shared" si="4"/>
        <v>-0.25389366775031358</v>
      </c>
      <c r="L106" s="2">
        <f t="shared" si="5"/>
        <v>9.6370957393148715E-3</v>
      </c>
    </row>
    <row r="107" spans="2:12" x14ac:dyDescent="0.25">
      <c r="B107" s="43" t="s">
        <v>167</v>
      </c>
      <c r="C107" s="44">
        <v>0.2903368794326241</v>
      </c>
      <c r="D107" s="45">
        <v>0.45396811693728117</v>
      </c>
      <c r="E107" s="46">
        <v>4512</v>
      </c>
      <c r="F107" s="47">
        <v>0</v>
      </c>
      <c r="G107" s="34"/>
      <c r="H107" s="43" t="s">
        <v>167</v>
      </c>
      <c r="I107" s="59">
        <v>-3.9710561835720672E-2</v>
      </c>
      <c r="J107" s="34"/>
      <c r="K107" s="2">
        <f t="shared" si="4"/>
        <v>-6.2077313759271543E-2</v>
      </c>
      <c r="L107" s="2">
        <f t="shared" si="5"/>
        <v>2.53970271782154E-2</v>
      </c>
    </row>
    <row r="108" spans="2:12" ht="22.8" x14ac:dyDescent="0.25">
      <c r="B108" s="43" t="s">
        <v>168</v>
      </c>
      <c r="C108" s="44">
        <v>0.12344858156028368</v>
      </c>
      <c r="D108" s="45">
        <v>0.32898786768679694</v>
      </c>
      <c r="E108" s="46">
        <v>4512</v>
      </c>
      <c r="F108" s="47">
        <v>0</v>
      </c>
      <c r="G108" s="34"/>
      <c r="H108" s="43" t="s">
        <v>168</v>
      </c>
      <c r="I108" s="59">
        <v>-1.3850643151216776E-2</v>
      </c>
      <c r="J108" s="34"/>
      <c r="K108" s="2">
        <f t="shared" si="4"/>
        <v>-3.690349126205375E-2</v>
      </c>
      <c r="L108" s="2">
        <f t="shared" si="5"/>
        <v>5.1972805645926524E-3</v>
      </c>
    </row>
    <row r="109" spans="2:12" x14ac:dyDescent="0.25">
      <c r="B109" s="43" t="s">
        <v>169</v>
      </c>
      <c r="C109" s="44">
        <v>8.5106382978723402E-2</v>
      </c>
      <c r="D109" s="45">
        <v>0.27907086432410383</v>
      </c>
      <c r="E109" s="46">
        <v>4512</v>
      </c>
      <c r="F109" s="47">
        <v>0</v>
      </c>
      <c r="G109" s="34"/>
      <c r="H109" s="43" t="s">
        <v>169</v>
      </c>
      <c r="I109" s="59">
        <v>-5.636268371792142E-3</v>
      </c>
      <c r="J109" s="34"/>
      <c r="K109" s="2">
        <f t="shared" si="4"/>
        <v>-1.8477693720053999E-2</v>
      </c>
      <c r="L109" s="2">
        <f t="shared" si="5"/>
        <v>1.7188552297724648E-3</v>
      </c>
    </row>
    <row r="110" spans="2:12" ht="22.8" x14ac:dyDescent="0.25">
      <c r="B110" s="43" t="s">
        <v>170</v>
      </c>
      <c r="C110" s="44">
        <v>1.152482269503546E-2</v>
      </c>
      <c r="D110" s="45">
        <v>0.10674514761589145</v>
      </c>
      <c r="E110" s="46">
        <v>4512</v>
      </c>
      <c r="F110" s="47">
        <v>0</v>
      </c>
      <c r="G110" s="34"/>
      <c r="H110" s="43" t="s">
        <v>170</v>
      </c>
      <c r="I110" s="59">
        <v>-8.0400762614487829E-3</v>
      </c>
      <c r="J110" s="34"/>
      <c r="K110" s="2">
        <f t="shared" si="4"/>
        <v>-7.4452244299467049E-2</v>
      </c>
      <c r="L110" s="2">
        <f t="shared" si="5"/>
        <v>8.6805307254983987E-4</v>
      </c>
    </row>
    <row r="111" spans="2:12" x14ac:dyDescent="0.25">
      <c r="B111" s="43" t="s">
        <v>171</v>
      </c>
      <c r="C111" s="44">
        <v>9.9734042553191495E-3</v>
      </c>
      <c r="D111" s="45">
        <v>9.9378691479712469E-2</v>
      </c>
      <c r="E111" s="46">
        <v>4512</v>
      </c>
      <c r="F111" s="47">
        <v>0</v>
      </c>
      <c r="G111" s="34"/>
      <c r="H111" s="43" t="s">
        <v>171</v>
      </c>
      <c r="I111" s="59">
        <v>6.6247597977147563E-3</v>
      </c>
      <c r="J111" s="34"/>
      <c r="K111" s="2">
        <f t="shared" si="4"/>
        <v>6.5996928441110297E-2</v>
      </c>
      <c r="L111" s="2">
        <f t="shared" si="5"/>
        <v>-6.6484481304006338E-4</v>
      </c>
    </row>
    <row r="112" spans="2:12" x14ac:dyDescent="0.25">
      <c r="B112" s="43" t="s">
        <v>172</v>
      </c>
      <c r="C112" s="44">
        <v>7.535460992907801E-3</v>
      </c>
      <c r="D112" s="45">
        <v>8.6488933953144692E-2</v>
      </c>
      <c r="E112" s="46">
        <v>4512</v>
      </c>
      <c r="F112" s="47">
        <v>0</v>
      </c>
      <c r="G112" s="34"/>
      <c r="H112" s="43" t="s">
        <v>172</v>
      </c>
      <c r="I112" s="59">
        <v>9.8520885257034722E-3</v>
      </c>
      <c r="J112" s="34"/>
      <c r="K112" s="2">
        <f t="shared" si="4"/>
        <v>0.11305317397271308</v>
      </c>
      <c r="L112" s="2">
        <f t="shared" si="5"/>
        <v>-8.5837604177584743E-4</v>
      </c>
    </row>
    <row r="113" spans="2:13" x14ac:dyDescent="0.25">
      <c r="B113" s="43" t="s">
        <v>173</v>
      </c>
      <c r="C113" s="44">
        <v>3.1471631205673756E-2</v>
      </c>
      <c r="D113" s="45">
        <v>0.17460791708981221</v>
      </c>
      <c r="E113" s="46">
        <v>4512</v>
      </c>
      <c r="F113" s="47">
        <v>0</v>
      </c>
      <c r="G113" s="34"/>
      <c r="H113" s="43" t="s">
        <v>173</v>
      </c>
      <c r="I113" s="59">
        <v>7.53988384633319E-3</v>
      </c>
      <c r="J113" s="34"/>
      <c r="K113" s="2">
        <f t="shared" si="4"/>
        <v>4.1822796607965819E-2</v>
      </c>
      <c r="L113" s="2">
        <f t="shared" si="5"/>
        <v>-1.359001628908729E-3</v>
      </c>
    </row>
    <row r="114" spans="2:13" x14ac:dyDescent="0.25">
      <c r="B114" s="43" t="s">
        <v>174</v>
      </c>
      <c r="C114" s="44">
        <v>9.7739361702127658E-2</v>
      </c>
      <c r="D114" s="45">
        <v>0.29699482834280122</v>
      </c>
      <c r="E114" s="46">
        <v>4512</v>
      </c>
      <c r="F114" s="47">
        <v>0</v>
      </c>
      <c r="G114" s="34"/>
      <c r="H114" s="43" t="s">
        <v>174</v>
      </c>
      <c r="I114" s="59">
        <v>3.2608535189271703E-2</v>
      </c>
      <c r="J114" s="34"/>
      <c r="K114" s="2">
        <f t="shared" si="4"/>
        <v>9.9063670360858183E-2</v>
      </c>
      <c r="L114" s="2">
        <f t="shared" si="5"/>
        <v>-1.0731289272694291E-2</v>
      </c>
    </row>
    <row r="115" spans="2:13" ht="22.8" x14ac:dyDescent="0.25">
      <c r="B115" s="43" t="s">
        <v>175</v>
      </c>
      <c r="C115" s="44">
        <v>0.11125886524822695</v>
      </c>
      <c r="D115" s="45">
        <v>0.31448728110499952</v>
      </c>
      <c r="E115" s="46">
        <v>4512</v>
      </c>
      <c r="F115" s="47">
        <v>0</v>
      </c>
      <c r="G115" s="34"/>
      <c r="H115" s="43" t="s">
        <v>175</v>
      </c>
      <c r="I115" s="59">
        <v>4.4345649062006491E-2</v>
      </c>
      <c r="J115" s="34"/>
      <c r="K115" s="2">
        <f t="shared" si="4"/>
        <v>0.12532081529717867</v>
      </c>
      <c r="L115" s="2">
        <f t="shared" si="5"/>
        <v>-1.5688540967377478E-2</v>
      </c>
    </row>
    <row r="116" spans="2:13" x14ac:dyDescent="0.25">
      <c r="B116" s="43" t="s">
        <v>176</v>
      </c>
      <c r="C116" s="44">
        <v>5.0753546099290781E-2</v>
      </c>
      <c r="D116" s="45">
        <v>0.21951834476754348</v>
      </c>
      <c r="E116" s="46">
        <v>4512</v>
      </c>
      <c r="F116" s="47">
        <v>0</v>
      </c>
      <c r="G116" s="34"/>
      <c r="H116" s="43" t="s">
        <v>176</v>
      </c>
      <c r="I116" s="59">
        <v>1.5207485900682525E-2</v>
      </c>
      <c r="J116" s="34"/>
      <c r="K116" s="2">
        <f t="shared" si="4"/>
        <v>6.5760572672203754E-2</v>
      </c>
      <c r="L116" s="2">
        <f t="shared" si="5"/>
        <v>-3.5160334209513558E-3</v>
      </c>
    </row>
    <row r="117" spans="2:13" x14ac:dyDescent="0.25">
      <c r="B117" s="43" t="s">
        <v>177</v>
      </c>
      <c r="C117" s="44">
        <v>2.9698581560283689E-2</v>
      </c>
      <c r="D117" s="45">
        <v>0.16977327198892586</v>
      </c>
      <c r="E117" s="46">
        <v>4512</v>
      </c>
      <c r="F117" s="47">
        <v>0</v>
      </c>
      <c r="G117" s="34"/>
      <c r="H117" s="43" t="s">
        <v>177</v>
      </c>
      <c r="I117" s="59">
        <v>2.3637653535048514E-2</v>
      </c>
      <c r="J117" s="34"/>
      <c r="K117" s="2">
        <f t="shared" si="4"/>
        <v>0.13509575732945889</v>
      </c>
      <c r="L117" s="2">
        <f t="shared" si="5"/>
        <v>-4.1349546555841691E-3</v>
      </c>
    </row>
    <row r="118" spans="2:13" x14ac:dyDescent="0.25">
      <c r="B118" s="43" t="s">
        <v>178</v>
      </c>
      <c r="C118" s="44">
        <v>3.4131205673758866E-2</v>
      </c>
      <c r="D118" s="45">
        <v>0.18158627273578742</v>
      </c>
      <c r="E118" s="46">
        <v>4512</v>
      </c>
      <c r="F118" s="47">
        <v>0</v>
      </c>
      <c r="G118" s="34"/>
      <c r="H118" s="43" t="s">
        <v>178</v>
      </c>
      <c r="I118" s="59">
        <v>7.3675631153123878E-3</v>
      </c>
      <c r="J118" s="34"/>
      <c r="K118" s="2">
        <f t="shared" si="4"/>
        <v>3.9188531137832008E-2</v>
      </c>
      <c r="L118" s="2">
        <f t="shared" si="5"/>
        <v>-1.3848173004190293E-3</v>
      </c>
    </row>
    <row r="119" spans="2:13" ht="22.8" x14ac:dyDescent="0.25">
      <c r="B119" s="43" t="s">
        <v>179</v>
      </c>
      <c r="C119" s="44">
        <v>4.0558510638297872E-2</v>
      </c>
      <c r="D119" s="45">
        <v>0.19728695905927218</v>
      </c>
      <c r="E119" s="46">
        <v>4512</v>
      </c>
      <c r="F119" s="47">
        <v>0</v>
      </c>
      <c r="G119" s="34"/>
      <c r="H119" s="43" t="s">
        <v>179</v>
      </c>
      <c r="I119" s="59">
        <v>-2.5598618847116296E-3</v>
      </c>
      <c r="J119" s="34"/>
      <c r="K119" s="86">
        <f t="shared" si="4"/>
        <v>-1.2449062578384091E-2</v>
      </c>
      <c r="L119" s="86">
        <f t="shared" si="5"/>
        <v>5.2625974863577929E-4</v>
      </c>
      <c r="M119" s="3"/>
    </row>
    <row r="120" spans="2:13" ht="15" customHeight="1" x14ac:dyDescent="0.25">
      <c r="B120" s="43" t="s">
        <v>180</v>
      </c>
      <c r="C120" s="44">
        <v>3.5682624113475177E-2</v>
      </c>
      <c r="D120" s="45">
        <v>0.18551819946187484</v>
      </c>
      <c r="E120" s="46">
        <v>4512</v>
      </c>
      <c r="F120" s="47">
        <v>0</v>
      </c>
      <c r="G120" s="34"/>
      <c r="H120" s="43" t="s">
        <v>180</v>
      </c>
      <c r="I120" s="59">
        <v>-1.4885472029067216E-3</v>
      </c>
      <c r="J120" s="34"/>
      <c r="K120" s="86">
        <f t="shared" si="4"/>
        <v>-7.7374184136862886E-3</v>
      </c>
      <c r="L120" s="86">
        <f t="shared" si="5"/>
        <v>2.8630759931130601E-4</v>
      </c>
    </row>
    <row r="121" spans="2:13" x14ac:dyDescent="0.25">
      <c r="B121" s="43" t="s">
        <v>55</v>
      </c>
      <c r="C121" s="44">
        <v>0.71919326241134751</v>
      </c>
      <c r="D121" s="45">
        <v>0.44944308094996338</v>
      </c>
      <c r="E121" s="46">
        <v>4512</v>
      </c>
      <c r="F121" s="47">
        <v>0</v>
      </c>
      <c r="G121" s="34"/>
      <c r="H121" s="43" t="s">
        <v>55</v>
      </c>
      <c r="I121" s="59">
        <v>2.2133772330439942E-2</v>
      </c>
      <c r="J121" s="34"/>
      <c r="K121" s="86">
        <f t="shared" si="4"/>
        <v>1.3828919972477625E-2</v>
      </c>
      <c r="L121" s="86">
        <f t="shared" si="5"/>
        <v>-3.5418188879786809E-2</v>
      </c>
    </row>
    <row r="122" spans="2:13" ht="22.8" x14ac:dyDescent="0.25">
      <c r="B122" s="43" t="s">
        <v>56</v>
      </c>
      <c r="C122" s="48">
        <v>2.2550975177304964</v>
      </c>
      <c r="D122" s="49">
        <v>1.6976898746418922</v>
      </c>
      <c r="E122" s="46">
        <v>4512</v>
      </c>
      <c r="F122" s="47">
        <v>0</v>
      </c>
      <c r="G122" s="34"/>
      <c r="H122" s="43" t="s">
        <v>56</v>
      </c>
      <c r="I122" s="59">
        <v>-4.0754896441816707E-2</v>
      </c>
      <c r="J122" s="34"/>
      <c r="K122" s="86"/>
      <c r="L122" s="86"/>
      <c r="M122" s="2" t="str">
        <f>"((memesleep-"&amp;C122&amp;")/"&amp;D122&amp;")*("&amp;I122&amp;")"</f>
        <v>((memesleep-2.2550975177305)/1.69768987464189)*(-0.0407548964418167)</v>
      </c>
    </row>
    <row r="123" spans="2:13" x14ac:dyDescent="0.25">
      <c r="B123" s="43" t="s">
        <v>181</v>
      </c>
      <c r="C123" s="50">
        <v>0.30939716312056736</v>
      </c>
      <c r="D123" s="51">
        <v>0.46229636071996671</v>
      </c>
      <c r="E123" s="46">
        <v>4512</v>
      </c>
      <c r="F123" s="47">
        <v>0</v>
      </c>
      <c r="G123" s="34"/>
      <c r="H123" s="43" t="s">
        <v>181</v>
      </c>
      <c r="I123" s="59">
        <v>9.2823266539792011E-3</v>
      </c>
      <c r="J123" s="34"/>
      <c r="K123" s="86">
        <f t="shared" si="4"/>
        <v>1.3866432152085814E-2</v>
      </c>
      <c r="L123" s="86">
        <f t="shared" si="5"/>
        <v>-6.2123040065185479E-3</v>
      </c>
    </row>
    <row r="124" spans="2:13" x14ac:dyDescent="0.25">
      <c r="B124" s="43" t="s">
        <v>182</v>
      </c>
      <c r="C124" s="50">
        <v>5.6737588652482268E-2</v>
      </c>
      <c r="D124" s="51">
        <v>0.2313661571427722</v>
      </c>
      <c r="E124" s="46">
        <v>4512</v>
      </c>
      <c r="F124" s="47">
        <v>0</v>
      </c>
      <c r="G124" s="34"/>
      <c r="H124" s="43" t="s">
        <v>182</v>
      </c>
      <c r="I124" s="59">
        <v>-4.3363924816883209E-3</v>
      </c>
      <c r="J124" s="34"/>
      <c r="K124" s="86">
        <f t="shared" si="4"/>
        <v>-1.7679145815187144E-2</v>
      </c>
      <c r="L124" s="86">
        <f t="shared" si="5"/>
        <v>1.063407267078926E-3</v>
      </c>
    </row>
    <row r="125" spans="2:13" x14ac:dyDescent="0.25">
      <c r="B125" s="43" t="s">
        <v>183</v>
      </c>
      <c r="C125" s="50">
        <v>3.4131205673758866E-2</v>
      </c>
      <c r="D125" s="51">
        <v>0.18158627273578656</v>
      </c>
      <c r="E125" s="46">
        <v>4512</v>
      </c>
      <c r="F125" s="47">
        <v>0</v>
      </c>
      <c r="G125" s="34"/>
      <c r="H125" s="43" t="s">
        <v>183</v>
      </c>
      <c r="I125" s="59">
        <v>-1.8908725234175524E-2</v>
      </c>
      <c r="J125" s="34"/>
      <c r="K125" s="86">
        <f t="shared" si="4"/>
        <v>-0.10057669761608577</v>
      </c>
      <c r="L125" s="86">
        <f t="shared" si="5"/>
        <v>3.554110012133366E-3</v>
      </c>
    </row>
    <row r="126" spans="2:13" x14ac:dyDescent="0.25">
      <c r="B126" s="43" t="s">
        <v>184</v>
      </c>
      <c r="C126" s="50">
        <v>7.5797872340425537E-2</v>
      </c>
      <c r="D126" s="51">
        <v>0.26470376680934771</v>
      </c>
      <c r="E126" s="46">
        <v>4512</v>
      </c>
      <c r="F126" s="47">
        <v>0</v>
      </c>
      <c r="G126" s="34"/>
      <c r="H126" s="43" t="s">
        <v>184</v>
      </c>
      <c r="I126" s="59">
        <v>2.3744066325203875E-2</v>
      </c>
      <c r="J126" s="34"/>
      <c r="K126" s="86">
        <f t="shared" si="4"/>
        <v>8.2901414216930355E-2</v>
      </c>
      <c r="L126" s="86">
        <f t="shared" si="5"/>
        <v>-6.7991087918921299E-3</v>
      </c>
    </row>
    <row r="127" spans="2:13" x14ac:dyDescent="0.25">
      <c r="B127" s="43" t="s">
        <v>185</v>
      </c>
      <c r="C127" s="50">
        <v>6.4273049645390068E-3</v>
      </c>
      <c r="D127" s="51">
        <v>7.9921276046442238E-2</v>
      </c>
      <c r="E127" s="46">
        <v>4512</v>
      </c>
      <c r="F127" s="47">
        <v>0</v>
      </c>
      <c r="G127" s="34"/>
      <c r="H127" s="43" t="s">
        <v>185</v>
      </c>
      <c r="I127" s="59">
        <v>7.1875994641746729E-3</v>
      </c>
      <c r="J127" s="34"/>
      <c r="K127" s="86">
        <f t="shared" si="4"/>
        <v>8.9355462321517448E-2</v>
      </c>
      <c r="L127" s="86">
        <f t="shared" si="5"/>
        <v>-5.7802998155788671E-4</v>
      </c>
    </row>
    <row r="128" spans="2:13" x14ac:dyDescent="0.25">
      <c r="B128" s="43" t="s">
        <v>186</v>
      </c>
      <c r="C128" s="50">
        <v>2.6595744680851063E-3</v>
      </c>
      <c r="D128" s="51">
        <v>5.1508146337042225E-2</v>
      </c>
      <c r="E128" s="46">
        <v>4512</v>
      </c>
      <c r="F128" s="47">
        <v>0</v>
      </c>
      <c r="G128" s="34"/>
      <c r="H128" s="43" t="s">
        <v>186</v>
      </c>
      <c r="I128" s="59">
        <v>6.4316439427868138E-3</v>
      </c>
      <c r="J128" s="34"/>
      <c r="K128" s="86">
        <f t="shared" si="4"/>
        <v>0.12453444674159689</v>
      </c>
      <c r="L128" s="86">
        <f t="shared" si="5"/>
        <v>-3.3209185797759166E-4</v>
      </c>
    </row>
    <row r="129" spans="2:12" x14ac:dyDescent="0.25">
      <c r="B129" s="43" t="s">
        <v>187</v>
      </c>
      <c r="C129" s="50">
        <v>8.8652482269503544E-4</v>
      </c>
      <c r="D129" s="51">
        <v>2.9764664408166507E-2</v>
      </c>
      <c r="E129" s="46">
        <v>4512</v>
      </c>
      <c r="F129" s="47">
        <v>0</v>
      </c>
      <c r="G129" s="34"/>
      <c r="H129" s="43" t="s">
        <v>187</v>
      </c>
      <c r="I129" s="59">
        <v>2.537665910604908E-3</v>
      </c>
      <c r="J129" s="34"/>
      <c r="K129" s="86">
        <f t="shared" si="4"/>
        <v>8.5182086114426667E-2</v>
      </c>
      <c r="L129" s="86">
        <f t="shared" si="5"/>
        <v>-7.5583040030547166E-5</v>
      </c>
    </row>
    <row r="130" spans="2:12" x14ac:dyDescent="0.25">
      <c r="B130" s="43" t="s">
        <v>188</v>
      </c>
      <c r="C130" s="50">
        <v>4.809397163120567E-2</v>
      </c>
      <c r="D130" s="51">
        <v>0.21398852833385246</v>
      </c>
      <c r="E130" s="46">
        <v>4512</v>
      </c>
      <c r="F130" s="47">
        <v>0</v>
      </c>
      <c r="G130" s="34"/>
      <c r="H130" s="43" t="s">
        <v>188</v>
      </c>
      <c r="I130" s="59">
        <v>-2.1130206759181688E-2</v>
      </c>
      <c r="J130" s="34"/>
      <c r="K130" s="86">
        <f t="shared" si="4"/>
        <v>-9.3995558319665828E-2</v>
      </c>
      <c r="L130" s="86">
        <f t="shared" si="5"/>
        <v>4.7490188953125696E-3</v>
      </c>
    </row>
    <row r="131" spans="2:12" x14ac:dyDescent="0.25">
      <c r="B131" s="43" t="s">
        <v>189</v>
      </c>
      <c r="C131" s="50">
        <v>4.2109929078014184E-3</v>
      </c>
      <c r="D131" s="51">
        <v>6.4762566424754892E-2</v>
      </c>
      <c r="E131" s="46">
        <v>4512</v>
      </c>
      <c r="F131" s="47">
        <v>0</v>
      </c>
      <c r="G131" s="34"/>
      <c r="H131" s="43" t="s">
        <v>189</v>
      </c>
      <c r="I131" s="59">
        <v>-9.5355984076913505E-3</v>
      </c>
      <c r="J131" s="34"/>
      <c r="K131" s="86">
        <f t="shared" si="4"/>
        <v>-0.14661932956991916</v>
      </c>
      <c r="L131" s="86">
        <f t="shared" si="5"/>
        <v>6.2002387309781088E-4</v>
      </c>
    </row>
    <row r="132" spans="2:12" x14ac:dyDescent="0.25">
      <c r="B132" s="43" t="s">
        <v>190</v>
      </c>
      <c r="C132" s="50">
        <v>2.6595744680851063E-3</v>
      </c>
      <c r="D132" s="51">
        <v>5.1508146337043689E-2</v>
      </c>
      <c r="E132" s="46">
        <v>4512</v>
      </c>
      <c r="F132" s="47">
        <v>0</v>
      </c>
      <c r="G132" s="34"/>
      <c r="H132" s="43" t="s">
        <v>190</v>
      </c>
      <c r="I132" s="59">
        <v>1.5040174502460477E-4</v>
      </c>
      <c r="J132" s="34"/>
      <c r="K132" s="86">
        <f t="shared" si="4"/>
        <v>2.9121944983623587E-3</v>
      </c>
      <c r="L132" s="86">
        <f t="shared" si="5"/>
        <v>-7.7658519956329556E-6</v>
      </c>
    </row>
    <row r="133" spans="2:12" x14ac:dyDescent="0.25">
      <c r="B133" s="43" t="s">
        <v>191</v>
      </c>
      <c r="C133" s="50">
        <v>0.15270390070921985</v>
      </c>
      <c r="D133" s="51">
        <v>0.35974171515239367</v>
      </c>
      <c r="E133" s="46">
        <v>4512</v>
      </c>
      <c r="F133" s="47">
        <v>0</v>
      </c>
      <c r="G133" s="34"/>
      <c r="H133" s="43" t="s">
        <v>191</v>
      </c>
      <c r="I133" s="59">
        <v>5.6590898589611227E-3</v>
      </c>
      <c r="J133" s="34"/>
      <c r="K133" s="86">
        <f t="shared" si="4"/>
        <v>1.3328798304646282E-2</v>
      </c>
      <c r="L133" s="86">
        <f t="shared" si="5"/>
        <v>-2.4021820643215508E-3</v>
      </c>
    </row>
    <row r="134" spans="2:12" x14ac:dyDescent="0.25">
      <c r="B134" s="43" t="s">
        <v>192</v>
      </c>
      <c r="C134" s="50">
        <v>5.8067375886524823E-2</v>
      </c>
      <c r="D134" s="51">
        <v>0.23389673078819739</v>
      </c>
      <c r="E134" s="46">
        <v>4512</v>
      </c>
      <c r="F134" s="47">
        <v>0</v>
      </c>
      <c r="G134" s="34"/>
      <c r="H134" s="43" t="s">
        <v>192</v>
      </c>
      <c r="I134" s="59">
        <v>-1.1301089971420016E-2</v>
      </c>
      <c r="J134" s="34"/>
      <c r="K134" s="86">
        <f t="shared" si="4"/>
        <v>-4.5510962450182664E-2</v>
      </c>
      <c r="L134" s="86">
        <f t="shared" si="5"/>
        <v>2.8056169792818487E-3</v>
      </c>
    </row>
    <row r="135" spans="2:12" x14ac:dyDescent="0.25">
      <c r="B135" s="43" t="s">
        <v>193</v>
      </c>
      <c r="C135" s="50">
        <v>8.1781914893617025E-2</v>
      </c>
      <c r="D135" s="51">
        <v>0.27406254773659972</v>
      </c>
      <c r="E135" s="46">
        <v>4512</v>
      </c>
      <c r="F135" s="47">
        <v>0</v>
      </c>
      <c r="G135" s="34"/>
      <c r="H135" s="43" t="s">
        <v>193</v>
      </c>
      <c r="I135" s="59">
        <v>-3.7749595981078993E-2</v>
      </c>
      <c r="J135" s="34"/>
      <c r="K135" s="86">
        <f t="shared" si="4"/>
        <v>-0.12647609832701331</v>
      </c>
      <c r="L135" s="86">
        <f t="shared" si="5"/>
        <v>1.1264706802478375E-2</v>
      </c>
    </row>
    <row r="136" spans="2:12" x14ac:dyDescent="0.25">
      <c r="B136" s="43" t="s">
        <v>194</v>
      </c>
      <c r="C136" s="50">
        <v>8.9760638297872342E-2</v>
      </c>
      <c r="D136" s="51">
        <v>0.2858702121706061</v>
      </c>
      <c r="E136" s="46">
        <v>4512</v>
      </c>
      <c r="F136" s="47">
        <v>0</v>
      </c>
      <c r="G136" s="34"/>
      <c r="H136" s="43" t="s">
        <v>194</v>
      </c>
      <c r="I136" s="59">
        <v>6.5047202772331213E-3</v>
      </c>
      <c r="J136" s="34"/>
      <c r="K136" s="86">
        <f t="shared" ref="K136:K144" si="6">((1-C136)/D136)*I136</f>
        <v>2.0711680270017165E-2</v>
      </c>
      <c r="L136" s="86">
        <f t="shared" ref="L136:L144" si="7">((0-C136)/D136)*I136</f>
        <v>-2.042422816984892E-3</v>
      </c>
    </row>
    <row r="137" spans="2:12" x14ac:dyDescent="0.25">
      <c r="B137" s="43" t="s">
        <v>195</v>
      </c>
      <c r="C137" s="50">
        <v>3.2579787234042555E-2</v>
      </c>
      <c r="D137" s="51">
        <v>0.17755374311767538</v>
      </c>
      <c r="E137" s="46">
        <v>4512</v>
      </c>
      <c r="F137" s="47">
        <v>0</v>
      </c>
      <c r="G137" s="34"/>
      <c r="H137" s="43" t="s">
        <v>195</v>
      </c>
      <c r="I137" s="59">
        <v>-7.9977678338645879E-3</v>
      </c>
      <c r="J137" s="34"/>
      <c r="K137" s="86">
        <f t="shared" si="6"/>
        <v>-4.3576677819527058E-2</v>
      </c>
      <c r="L137" s="86">
        <f t="shared" si="7"/>
        <v>1.4675307306919766E-3</v>
      </c>
    </row>
    <row r="138" spans="2:12" x14ac:dyDescent="0.25">
      <c r="B138" s="43" t="s">
        <v>196</v>
      </c>
      <c r="C138" s="50">
        <v>3.0806737588652482E-2</v>
      </c>
      <c r="D138" s="51">
        <v>0.1728129085714315</v>
      </c>
      <c r="E138" s="46">
        <v>4512</v>
      </c>
      <c r="F138" s="47">
        <v>0</v>
      </c>
      <c r="G138" s="34"/>
      <c r="H138" s="43" t="s">
        <v>196</v>
      </c>
      <c r="I138" s="59">
        <v>-2.375518589491294E-2</v>
      </c>
      <c r="J138" s="34"/>
      <c r="K138" s="86">
        <f t="shared" si="6"/>
        <v>-0.13322712005140569</v>
      </c>
      <c r="L138" s="86">
        <f t="shared" si="7"/>
        <v>4.2347518150343908E-3</v>
      </c>
    </row>
    <row r="139" spans="2:12" x14ac:dyDescent="0.25">
      <c r="B139" s="43" t="s">
        <v>197</v>
      </c>
      <c r="C139" s="50">
        <v>0.34773936170212766</v>
      </c>
      <c r="D139" s="51">
        <v>0.47630555195921198</v>
      </c>
      <c r="E139" s="46">
        <v>4512</v>
      </c>
      <c r="F139" s="47">
        <v>0</v>
      </c>
      <c r="G139" s="34"/>
      <c r="H139" s="43" t="s">
        <v>197</v>
      </c>
      <c r="I139" s="59">
        <v>-9.9295831556794334E-3</v>
      </c>
      <c r="J139" s="34"/>
      <c r="K139" s="86">
        <f t="shared" si="6"/>
        <v>-1.3597734102645719E-2</v>
      </c>
      <c r="L139" s="86">
        <f t="shared" si="7"/>
        <v>7.2493526357632117E-3</v>
      </c>
    </row>
    <row r="140" spans="2:12" x14ac:dyDescent="0.25">
      <c r="B140" s="43" t="s">
        <v>198</v>
      </c>
      <c r="C140" s="50">
        <v>0.24379432624113476</v>
      </c>
      <c r="D140" s="51">
        <v>0.42941765383134223</v>
      </c>
      <c r="E140" s="46">
        <v>4512</v>
      </c>
      <c r="F140" s="47">
        <v>0</v>
      </c>
      <c r="G140" s="34"/>
      <c r="H140" s="43" t="s">
        <v>198</v>
      </c>
      <c r="I140" s="59">
        <v>1.9038571578659021E-2</v>
      </c>
      <c r="J140" s="34"/>
      <c r="K140" s="86">
        <f t="shared" si="6"/>
        <v>3.3526977103975363E-2</v>
      </c>
      <c r="L140" s="86">
        <f t="shared" si="7"/>
        <v>-1.0808814423907648E-2</v>
      </c>
    </row>
    <row r="141" spans="2:12" x14ac:dyDescent="0.25">
      <c r="B141" s="43" t="s">
        <v>199</v>
      </c>
      <c r="C141" s="50">
        <v>4.2553191489361701E-2</v>
      </c>
      <c r="D141" s="51">
        <v>0.20186988179579271</v>
      </c>
      <c r="E141" s="46">
        <v>4512</v>
      </c>
      <c r="F141" s="47">
        <v>0</v>
      </c>
      <c r="G141" s="34"/>
      <c r="H141" s="43" t="s">
        <v>199</v>
      </c>
      <c r="I141" s="59">
        <v>2.0594291473661586E-2</v>
      </c>
      <c r="J141" s="34"/>
      <c r="K141" s="86">
        <f t="shared" si="6"/>
        <v>9.7676475904124149E-2</v>
      </c>
      <c r="L141" s="86">
        <f t="shared" si="7"/>
        <v>-4.3411767068499618E-3</v>
      </c>
    </row>
    <row r="142" spans="2:12" x14ac:dyDescent="0.25">
      <c r="B142" s="43" t="s">
        <v>200</v>
      </c>
      <c r="C142" s="50">
        <v>2.5265957446808509E-2</v>
      </c>
      <c r="D142" s="51">
        <v>0.1569491901645183</v>
      </c>
      <c r="E142" s="46">
        <v>4512</v>
      </c>
      <c r="F142" s="47">
        <v>0</v>
      </c>
      <c r="G142" s="34"/>
      <c r="H142" s="43" t="s">
        <v>200</v>
      </c>
      <c r="I142" s="59">
        <v>9.3203993463039699E-3</v>
      </c>
      <c r="J142" s="34"/>
      <c r="K142" s="86">
        <f t="shared" si="6"/>
        <v>5.7884405287532532E-2</v>
      </c>
      <c r="L142" s="86">
        <f t="shared" si="7"/>
        <v>-1.5004143253248541E-3</v>
      </c>
    </row>
    <row r="143" spans="2:12" x14ac:dyDescent="0.25">
      <c r="B143" s="43" t="s">
        <v>201</v>
      </c>
      <c r="C143" s="50">
        <v>2.6595744680851063E-3</v>
      </c>
      <c r="D143" s="51">
        <v>5.1508146337044758E-2</v>
      </c>
      <c r="E143" s="46">
        <v>4512</v>
      </c>
      <c r="F143" s="47">
        <v>0</v>
      </c>
      <c r="G143" s="34"/>
      <c r="H143" s="43" t="s">
        <v>201</v>
      </c>
      <c r="I143" s="59">
        <v>8.7204831424612429E-4</v>
      </c>
      <c r="J143" s="34"/>
      <c r="K143" s="86">
        <f t="shared" si="6"/>
        <v>1.6885271528187529E-2</v>
      </c>
      <c r="L143" s="86">
        <f t="shared" si="7"/>
        <v>-4.5027390741833415E-5</v>
      </c>
    </row>
    <row r="144" spans="2:12" x14ac:dyDescent="0.25">
      <c r="B144" s="43" t="s">
        <v>202</v>
      </c>
      <c r="C144" s="50">
        <v>6.6489361702127658E-4</v>
      </c>
      <c r="D144" s="51">
        <v>2.5779814377513491E-2</v>
      </c>
      <c r="E144" s="46">
        <v>4512</v>
      </c>
      <c r="F144" s="47">
        <v>0</v>
      </c>
      <c r="G144" s="34"/>
      <c r="H144" s="43" t="s">
        <v>202</v>
      </c>
      <c r="I144" s="59">
        <v>7.6342882921159429E-3</v>
      </c>
      <c r="J144" s="34"/>
      <c r="K144" s="86">
        <f t="shared" si="6"/>
        <v>0.29593744124141619</v>
      </c>
      <c r="L144" s="86">
        <f t="shared" si="7"/>
        <v>-1.9689783183061621E-4</v>
      </c>
    </row>
    <row r="145" spans="2:13" ht="15" thickBot="1" x14ac:dyDescent="0.3">
      <c r="B145" s="52" t="s">
        <v>57</v>
      </c>
      <c r="C145" s="167">
        <v>9495.6063668970874</v>
      </c>
      <c r="D145" s="53">
        <v>134239.15910120716</v>
      </c>
      <c r="E145" s="54">
        <v>4512</v>
      </c>
      <c r="F145" s="55">
        <v>1</v>
      </c>
      <c r="G145" s="34"/>
      <c r="H145" s="52" t="s">
        <v>57</v>
      </c>
      <c r="I145" s="60">
        <v>1.6463889864576067E-3</v>
      </c>
      <c r="J145" s="34"/>
      <c r="M145" s="86" t="str">
        <f>"((landarea-"&amp;C145&amp;")/"&amp;D145&amp;")*("&amp;I145&amp;")"</f>
        <v>((landarea-9495.60636689709)/134239.159101207)*(0.00164638898645761)</v>
      </c>
    </row>
    <row r="146" spans="2:13" ht="15" thickTop="1" x14ac:dyDescent="0.25">
      <c r="B146" s="106" t="s">
        <v>48</v>
      </c>
      <c r="C146" s="106"/>
      <c r="D146" s="106"/>
      <c r="E146" s="106"/>
      <c r="F146" s="106"/>
      <c r="G146" s="34"/>
      <c r="H146" s="106" t="s">
        <v>7</v>
      </c>
      <c r="I146" s="106"/>
      <c r="J146" s="34"/>
    </row>
  </sheetData>
  <mergeCells count="7">
    <mergeCell ref="B146:F146"/>
    <mergeCell ref="H4:I4"/>
    <mergeCell ref="H5:H6"/>
    <mergeCell ref="H146:I146"/>
    <mergeCell ref="K5:L5"/>
    <mergeCell ref="B5:F5"/>
    <mergeCell ref="B6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4"/>
  <sheetViews>
    <sheetView zoomScale="90" zoomScaleNormal="90" workbookViewId="0">
      <selection activeCell="H37" sqref="H37"/>
    </sheetView>
  </sheetViews>
  <sheetFormatPr defaultRowHeight="14.4" x14ac:dyDescent="0.3"/>
  <cols>
    <col min="2" max="2" width="9.109375" customWidth="1"/>
    <col min="3" max="3" width="9.88671875" customWidth="1"/>
    <col min="4" max="4" width="11.109375" customWidth="1"/>
    <col min="5" max="5" width="14.33203125" customWidth="1"/>
    <col min="7" max="7" width="13" customWidth="1"/>
  </cols>
  <sheetData>
    <row r="1" spans="1:10" x14ac:dyDescent="0.3">
      <c r="A1" t="s">
        <v>12</v>
      </c>
    </row>
    <row r="3" spans="1:10" x14ac:dyDescent="0.3">
      <c r="B3" t="s">
        <v>13</v>
      </c>
    </row>
    <row r="5" spans="1:10" ht="15.75" customHeight="1" thickBot="1" x14ac:dyDescent="0.35">
      <c r="C5" s="109" t="s">
        <v>22</v>
      </c>
      <c r="D5" s="109"/>
      <c r="E5" s="109"/>
      <c r="F5" s="109"/>
      <c r="G5" s="109"/>
      <c r="H5" s="109"/>
      <c r="I5" s="109"/>
      <c r="J5" s="89"/>
    </row>
    <row r="6" spans="1:10" ht="25.5" customHeight="1" thickTop="1" x14ac:dyDescent="0.3">
      <c r="C6" s="112" t="s">
        <v>14</v>
      </c>
      <c r="D6" s="113"/>
      <c r="E6" s="116" t="s">
        <v>15</v>
      </c>
      <c r="F6" s="117"/>
      <c r="G6" s="87" t="s">
        <v>16</v>
      </c>
      <c r="H6" s="117" t="s">
        <v>17</v>
      </c>
      <c r="I6" s="119" t="s">
        <v>18</v>
      </c>
      <c r="J6" s="89"/>
    </row>
    <row r="7" spans="1:10" ht="15" thickBot="1" x14ac:dyDescent="0.35">
      <c r="C7" s="114"/>
      <c r="D7" s="115"/>
      <c r="E7" s="70" t="s">
        <v>19</v>
      </c>
      <c r="F7" s="90" t="s">
        <v>20</v>
      </c>
      <c r="G7" s="90" t="s">
        <v>21</v>
      </c>
      <c r="H7" s="118"/>
      <c r="I7" s="120"/>
      <c r="J7" s="89"/>
    </row>
    <row r="8" spans="1:10" ht="15" thickTop="1" x14ac:dyDescent="0.3">
      <c r="C8" s="121" t="s">
        <v>5</v>
      </c>
      <c r="D8" s="61" t="s">
        <v>66</v>
      </c>
      <c r="E8" s="92">
        <v>0.53995767285363827</v>
      </c>
      <c r="F8" s="73">
        <v>2.2696176698344629E-3</v>
      </c>
      <c r="G8" s="93"/>
      <c r="H8" s="72">
        <v>237.90688626997721</v>
      </c>
      <c r="I8" s="74">
        <v>0</v>
      </c>
      <c r="J8" s="89"/>
    </row>
    <row r="9" spans="1:10" ht="34.799999999999997" thickBot="1" x14ac:dyDescent="0.35">
      <c r="C9" s="122"/>
      <c r="D9" s="94" t="s">
        <v>68</v>
      </c>
      <c r="E9" s="83">
        <v>0.94377024381320129</v>
      </c>
      <c r="F9" s="84">
        <v>2.2699476280639936E-3</v>
      </c>
      <c r="G9" s="84">
        <v>0.99020160004227986</v>
      </c>
      <c r="H9" s="95">
        <v>415.76740896798998</v>
      </c>
      <c r="I9" s="85">
        <v>0</v>
      </c>
      <c r="J9" s="89"/>
    </row>
    <row r="10" spans="1:10" ht="15" customHeight="1" thickTop="1" x14ac:dyDescent="0.3">
      <c r="C10" s="123" t="s">
        <v>44</v>
      </c>
      <c r="D10" s="123"/>
      <c r="E10" s="123"/>
      <c r="F10" s="123"/>
      <c r="G10" s="123"/>
      <c r="H10" s="123"/>
      <c r="I10" s="123"/>
      <c r="J10" s="89"/>
    </row>
    <row r="12" spans="1:10" x14ac:dyDescent="0.3">
      <c r="D12" t="s">
        <v>203</v>
      </c>
    </row>
    <row r="14" spans="1:10" x14ac:dyDescent="0.3">
      <c r="B14" t="s">
        <v>11</v>
      </c>
    </row>
    <row r="16" spans="1:10" ht="15.75" customHeight="1" thickBot="1" x14ac:dyDescent="0.35">
      <c r="C16" s="109" t="s">
        <v>22</v>
      </c>
      <c r="D16" s="109"/>
      <c r="E16" s="109"/>
      <c r="F16" s="109"/>
      <c r="G16" s="109"/>
      <c r="H16" s="109"/>
      <c r="I16" s="109"/>
      <c r="J16" s="89"/>
    </row>
    <row r="17" spans="2:10" ht="25.5" customHeight="1" thickTop="1" x14ac:dyDescent="0.3">
      <c r="C17" s="112" t="s">
        <v>14</v>
      </c>
      <c r="D17" s="113"/>
      <c r="E17" s="116" t="s">
        <v>15</v>
      </c>
      <c r="F17" s="117"/>
      <c r="G17" s="87" t="s">
        <v>16</v>
      </c>
      <c r="H17" s="117" t="s">
        <v>17</v>
      </c>
      <c r="I17" s="119" t="s">
        <v>18</v>
      </c>
      <c r="J17" s="89"/>
    </row>
    <row r="18" spans="2:10" ht="15" thickBot="1" x14ac:dyDescent="0.35">
      <c r="C18" s="114"/>
      <c r="D18" s="115"/>
      <c r="E18" s="70" t="s">
        <v>19</v>
      </c>
      <c r="F18" s="90" t="s">
        <v>20</v>
      </c>
      <c r="G18" s="90" t="s">
        <v>21</v>
      </c>
      <c r="H18" s="118"/>
      <c r="I18" s="120"/>
      <c r="J18" s="89"/>
    </row>
    <row r="19" spans="2:10" ht="15" thickTop="1" x14ac:dyDescent="0.3">
      <c r="C19" s="121" t="s">
        <v>5</v>
      </c>
      <c r="D19" s="61" t="s">
        <v>66</v>
      </c>
      <c r="E19" s="92">
        <v>-0.41166985696288111</v>
      </c>
      <c r="F19" s="73">
        <v>2.9420899537500995E-3</v>
      </c>
      <c r="G19" s="93"/>
      <c r="H19" s="72">
        <v>-139.924293082253</v>
      </c>
      <c r="I19" s="74">
        <v>0</v>
      </c>
      <c r="J19" s="89"/>
    </row>
    <row r="20" spans="2:10" ht="34.799999999999997" thickBot="1" x14ac:dyDescent="0.35">
      <c r="C20" s="122"/>
      <c r="D20" s="94" t="s">
        <v>67</v>
      </c>
      <c r="E20" s="83">
        <v>0.79946903176718598</v>
      </c>
      <c r="F20" s="84">
        <v>2.9424160374256687E-3</v>
      </c>
      <c r="G20" s="84">
        <v>0.97078613355453169</v>
      </c>
      <c r="H20" s="95">
        <v>271.70496000512713</v>
      </c>
      <c r="I20" s="85">
        <v>0</v>
      </c>
      <c r="J20" s="89"/>
    </row>
    <row r="21" spans="2:10" ht="15" customHeight="1" thickTop="1" x14ac:dyDescent="0.3">
      <c r="C21" s="123" t="s">
        <v>44</v>
      </c>
      <c r="D21" s="123"/>
      <c r="E21" s="123"/>
      <c r="F21" s="123"/>
      <c r="G21" s="123"/>
      <c r="H21" s="123"/>
      <c r="I21" s="123"/>
      <c r="J21" s="89"/>
    </row>
    <row r="23" spans="2:10" x14ac:dyDescent="0.3">
      <c r="D23" t="s">
        <v>204</v>
      </c>
    </row>
    <row r="26" spans="2:10" x14ac:dyDescent="0.3">
      <c r="B26" t="s">
        <v>23</v>
      </c>
    </row>
    <row r="28" spans="2:10" x14ac:dyDescent="0.3">
      <c r="C28" s="109" t="s">
        <v>24</v>
      </c>
      <c r="D28" s="109"/>
      <c r="E28" s="109"/>
      <c r="F28" s="89"/>
    </row>
    <row r="29" spans="2:10" ht="15" thickBot="1" x14ac:dyDescent="0.35">
      <c r="C29" s="110" t="s">
        <v>45</v>
      </c>
      <c r="D29" s="111"/>
      <c r="E29" s="111"/>
      <c r="F29" s="89"/>
    </row>
    <row r="30" spans="2:10" ht="15" thickTop="1" x14ac:dyDescent="0.3">
      <c r="C30" s="124" t="s">
        <v>25</v>
      </c>
      <c r="D30" s="61" t="s">
        <v>26</v>
      </c>
      <c r="E30" s="62">
        <v>7952.0001470000288</v>
      </c>
      <c r="F30" s="89"/>
    </row>
    <row r="31" spans="2:10" x14ac:dyDescent="0.3">
      <c r="C31" s="125"/>
      <c r="D31" s="88" t="s">
        <v>27</v>
      </c>
      <c r="E31" s="63">
        <v>0</v>
      </c>
      <c r="F31" s="89"/>
    </row>
    <row r="32" spans="2:10" x14ac:dyDescent="0.3">
      <c r="C32" s="125" t="s">
        <v>1</v>
      </c>
      <c r="D32" s="126"/>
      <c r="E32" s="64">
        <v>0.21750577048984385</v>
      </c>
      <c r="F32" s="89"/>
    </row>
    <row r="33" spans="3:6" ht="14.4" customHeight="1" x14ac:dyDescent="0.3">
      <c r="C33" s="125" t="s">
        <v>46</v>
      </c>
      <c r="D33" s="126"/>
      <c r="E33" s="65">
        <v>1.1951109155649654E-2</v>
      </c>
      <c r="F33" s="89"/>
    </row>
    <row r="34" spans="3:6" x14ac:dyDescent="0.3">
      <c r="C34" s="125" t="s">
        <v>28</v>
      </c>
      <c r="D34" s="126"/>
      <c r="E34" s="64">
        <v>8.5554563252895482E-2</v>
      </c>
      <c r="F34" s="89"/>
    </row>
    <row r="35" spans="3:6" ht="15" customHeight="1" x14ac:dyDescent="0.3">
      <c r="C35" s="125" t="s">
        <v>29</v>
      </c>
      <c r="D35" s="126"/>
      <c r="E35" s="169" t="s">
        <v>206</v>
      </c>
      <c r="F35" s="89"/>
    </row>
    <row r="36" spans="3:6" ht="14.4" customHeight="1" x14ac:dyDescent="0.3">
      <c r="C36" s="125" t="s">
        <v>30</v>
      </c>
      <c r="D36" s="126"/>
      <c r="E36" s="170">
        <v>1.0657280651814891</v>
      </c>
      <c r="F36" s="89"/>
    </row>
    <row r="37" spans="3:6" ht="15" customHeight="1" x14ac:dyDescent="0.3">
      <c r="C37" s="125" t="s">
        <v>31</v>
      </c>
      <c r="D37" s="126"/>
      <c r="E37" s="66">
        <v>0.35612848966579119</v>
      </c>
      <c r="F37" s="89"/>
    </row>
    <row r="38" spans="3:6" ht="14.4" customHeight="1" x14ac:dyDescent="0.3">
      <c r="C38" s="125" t="s">
        <v>32</v>
      </c>
      <c r="D38" s="126"/>
      <c r="E38" s="66">
        <v>2.7463478014057321E-2</v>
      </c>
      <c r="F38" s="89"/>
    </row>
    <row r="39" spans="3:6" ht="15" customHeight="1" x14ac:dyDescent="0.3">
      <c r="C39" s="125" t="s">
        <v>33</v>
      </c>
      <c r="D39" s="126"/>
      <c r="E39" s="66">
        <v>-0.20387746927625638</v>
      </c>
      <c r="F39" s="89"/>
    </row>
    <row r="40" spans="3:6" ht="14.4" customHeight="1" x14ac:dyDescent="0.3">
      <c r="C40" s="125" t="s">
        <v>34</v>
      </c>
      <c r="D40" s="126"/>
      <c r="E40" s="66">
        <v>5.4920056095504335E-2</v>
      </c>
      <c r="F40" s="89"/>
    </row>
    <row r="41" spans="3:6" x14ac:dyDescent="0.3">
      <c r="C41" s="125" t="s">
        <v>35</v>
      </c>
      <c r="D41" s="126"/>
      <c r="E41" s="67">
        <v>-2.6839499712237753</v>
      </c>
      <c r="F41" s="89"/>
    </row>
    <row r="42" spans="3:6" x14ac:dyDescent="0.3">
      <c r="C42" s="125" t="s">
        <v>36</v>
      </c>
      <c r="D42" s="126"/>
      <c r="E42" s="67">
        <v>3.0640341205273156</v>
      </c>
      <c r="F42" s="89"/>
    </row>
    <row r="43" spans="3:6" x14ac:dyDescent="0.3">
      <c r="C43" s="125" t="s">
        <v>37</v>
      </c>
      <c r="D43" s="68" t="s">
        <v>38</v>
      </c>
      <c r="E43" s="64">
        <v>-0.69587425206349462</v>
      </c>
      <c r="F43" s="89"/>
    </row>
    <row r="44" spans="3:6" x14ac:dyDescent="0.3">
      <c r="C44" s="125"/>
      <c r="D44" s="68" t="s">
        <v>39</v>
      </c>
      <c r="E44" s="64">
        <v>-0.18998523197124625</v>
      </c>
      <c r="F44" s="89"/>
    </row>
    <row r="45" spans="3:6" x14ac:dyDescent="0.3">
      <c r="C45" s="125"/>
      <c r="D45" s="68" t="s">
        <v>40</v>
      </c>
      <c r="E45" s="64">
        <v>0.41601823703485946</v>
      </c>
      <c r="F45" s="89"/>
    </row>
    <row r="46" spans="3:6" ht="15" thickBot="1" x14ac:dyDescent="0.35">
      <c r="C46" s="122"/>
      <c r="D46" s="69" t="s">
        <v>41</v>
      </c>
      <c r="E46" s="171">
        <v>1.106470583011669</v>
      </c>
      <c r="F46" s="89"/>
    </row>
    <row r="47" spans="3:6" ht="38.4" customHeight="1" thickTop="1" x14ac:dyDescent="0.3">
      <c r="C47" s="123" t="s">
        <v>205</v>
      </c>
      <c r="D47" s="123"/>
      <c r="E47" s="123"/>
      <c r="F47" s="89"/>
    </row>
    <row r="49" spans="2:2" x14ac:dyDescent="0.3">
      <c r="B49" t="s">
        <v>42</v>
      </c>
    </row>
    <row r="81" spans="1:17" ht="15" thickBot="1" x14ac:dyDescent="0.35"/>
    <row r="82" spans="1:17" ht="15" thickTop="1" x14ac:dyDescent="0.3">
      <c r="A82" s="127" t="s">
        <v>47</v>
      </c>
      <c r="B82" s="116" t="s">
        <v>58</v>
      </c>
      <c r="C82" s="117"/>
      <c r="D82" s="117"/>
      <c r="E82" s="117"/>
      <c r="F82" s="117"/>
      <c r="G82" s="117" t="s">
        <v>59</v>
      </c>
      <c r="H82" s="117"/>
      <c r="I82" s="117"/>
      <c r="J82" s="117"/>
      <c r="K82" s="117"/>
      <c r="L82" s="117" t="s">
        <v>60</v>
      </c>
      <c r="M82" s="117"/>
      <c r="N82" s="117"/>
      <c r="O82" s="117"/>
      <c r="P82" s="119"/>
      <c r="Q82" s="89"/>
    </row>
    <row r="83" spans="1:17" ht="15" thickBot="1" x14ac:dyDescent="0.35">
      <c r="A83" s="128"/>
      <c r="B83" s="70" t="s">
        <v>61</v>
      </c>
      <c r="C83" s="90" t="s">
        <v>62</v>
      </c>
      <c r="D83" s="90" t="s">
        <v>63</v>
      </c>
      <c r="E83" s="90" t="s">
        <v>64</v>
      </c>
      <c r="F83" s="90" t="s">
        <v>65</v>
      </c>
      <c r="G83" s="90" t="s">
        <v>61</v>
      </c>
      <c r="H83" s="90" t="s">
        <v>62</v>
      </c>
      <c r="I83" s="90" t="s">
        <v>63</v>
      </c>
      <c r="J83" s="90" t="s">
        <v>64</v>
      </c>
      <c r="K83" s="90" t="s">
        <v>65</v>
      </c>
      <c r="L83" s="90" t="s">
        <v>61</v>
      </c>
      <c r="M83" s="90" t="s">
        <v>62</v>
      </c>
      <c r="N83" s="90" t="s">
        <v>63</v>
      </c>
      <c r="O83" s="90" t="s">
        <v>64</v>
      </c>
      <c r="P83" s="91" t="s">
        <v>65</v>
      </c>
      <c r="Q83" s="89"/>
    </row>
    <row r="84" spans="1:17" ht="69" thickTop="1" x14ac:dyDescent="0.3">
      <c r="A84" s="71" t="s">
        <v>69</v>
      </c>
      <c r="B84" s="92">
        <v>8.2441310934183894E-3</v>
      </c>
      <c r="C84" s="73">
        <v>2.4365519064016739E-2</v>
      </c>
      <c r="D84" s="73">
        <v>3.7287173014424413E-2</v>
      </c>
      <c r="E84" s="73">
        <v>8.5581631700395538E-2</v>
      </c>
      <c r="F84" s="73">
        <v>0.441337521242613</v>
      </c>
      <c r="G84" s="73">
        <v>1.7044537051723863E-2</v>
      </c>
      <c r="H84" s="73">
        <v>3.7215858332882962E-2</v>
      </c>
      <c r="I84" s="73">
        <v>0.12507044887959654</v>
      </c>
      <c r="J84" s="73">
        <v>0.37307045422100027</v>
      </c>
      <c r="K84" s="73">
        <v>0.74333413527495018</v>
      </c>
      <c r="L84" s="73">
        <v>6.9530680941703128E-3</v>
      </c>
      <c r="M84" s="73">
        <v>1.1597297035156143E-2</v>
      </c>
      <c r="N84" s="73">
        <v>3.1592025240358014E-2</v>
      </c>
      <c r="O84" s="73">
        <v>5.2230618138596044E-2</v>
      </c>
      <c r="P84" s="168">
        <v>0.18692361480914238</v>
      </c>
      <c r="Q84" s="89"/>
    </row>
    <row r="85" spans="1:17" ht="68.400000000000006" x14ac:dyDescent="0.3">
      <c r="A85" s="75" t="s">
        <v>70</v>
      </c>
      <c r="B85" s="76">
        <v>2.0776870300565523E-2</v>
      </c>
      <c r="C85" s="77">
        <v>3.1361291457594254E-2</v>
      </c>
      <c r="D85" s="77">
        <v>8.6408049484664892E-2</v>
      </c>
      <c r="E85" s="77">
        <v>0.25307570247154643</v>
      </c>
      <c r="F85" s="77">
        <v>0.25654661402218959</v>
      </c>
      <c r="G85" s="77">
        <v>9.1478044864862107E-2</v>
      </c>
      <c r="H85" s="77">
        <v>0.26479592763418403</v>
      </c>
      <c r="I85" s="77">
        <v>0.44598643998632725</v>
      </c>
      <c r="J85" s="77">
        <v>0.34964956096461397</v>
      </c>
      <c r="K85" s="77">
        <v>6.3490959656072694E-3</v>
      </c>
      <c r="L85" s="77">
        <v>1.3837363726961299E-2</v>
      </c>
      <c r="M85" s="77">
        <v>2.1533819012957537E-2</v>
      </c>
      <c r="N85" s="77">
        <v>5.0426180216787707E-2</v>
      </c>
      <c r="O85" s="77">
        <v>0.10132935339868862</v>
      </c>
      <c r="P85" s="78">
        <v>0.18806250404788871</v>
      </c>
      <c r="Q85" s="89"/>
    </row>
    <row r="86" spans="1:17" ht="68.400000000000006" x14ac:dyDescent="0.3">
      <c r="A86" s="75" t="s">
        <v>71</v>
      </c>
      <c r="B86" s="76">
        <v>2.2171958617100328E-2</v>
      </c>
      <c r="C86" s="77">
        <v>2.6976016451662085E-2</v>
      </c>
      <c r="D86" s="77">
        <v>3.0920067041914606E-2</v>
      </c>
      <c r="E86" s="77">
        <v>5.8067325382682736E-2</v>
      </c>
      <c r="F86" s="77">
        <v>1.9021755743691859E-2</v>
      </c>
      <c r="G86" s="77">
        <v>7.363819137021925E-2</v>
      </c>
      <c r="H86" s="77">
        <v>9.5460394044320163E-2</v>
      </c>
      <c r="I86" s="77">
        <v>3.8643170336575848E-2</v>
      </c>
      <c r="J86" s="77">
        <v>4.5873556387506446E-2</v>
      </c>
      <c r="K86" s="79">
        <v>0</v>
      </c>
      <c r="L86" s="77">
        <v>2.2928606515701243E-2</v>
      </c>
      <c r="M86" s="77">
        <v>1.4107584123712552E-2</v>
      </c>
      <c r="N86" s="77">
        <v>2.2289449479781474E-2</v>
      </c>
      <c r="O86" s="77">
        <v>1.8406495098185333E-2</v>
      </c>
      <c r="P86" s="78">
        <v>2.0964044690990273E-2</v>
      </c>
      <c r="Q86" s="89"/>
    </row>
    <row r="87" spans="1:17" ht="79.8" x14ac:dyDescent="0.3">
      <c r="A87" s="75" t="s">
        <v>72</v>
      </c>
      <c r="B87" s="76">
        <v>8.231604500023669E-2</v>
      </c>
      <c r="C87" s="77">
        <v>4.8407752703665957E-2</v>
      </c>
      <c r="D87" s="77">
        <v>8.0153634376076879E-2</v>
      </c>
      <c r="E87" s="77">
        <v>0.11831476083582831</v>
      </c>
      <c r="F87" s="77">
        <v>3.5514199033988544E-2</v>
      </c>
      <c r="G87" s="77">
        <v>0.12691536047143195</v>
      </c>
      <c r="H87" s="77">
        <v>0.20070931617375859</v>
      </c>
      <c r="I87" s="77">
        <v>0.12360142918888115</v>
      </c>
      <c r="J87" s="77">
        <v>3.779004358816232E-2</v>
      </c>
      <c r="K87" s="77">
        <v>2.6902446242415539E-3</v>
      </c>
      <c r="L87" s="77">
        <v>8.6038564452167232E-2</v>
      </c>
      <c r="M87" s="77">
        <v>5.9725683125911727E-2</v>
      </c>
      <c r="N87" s="77">
        <v>3.6051830166965448E-2</v>
      </c>
      <c r="O87" s="77">
        <v>5.531750798938443E-2</v>
      </c>
      <c r="P87" s="78">
        <v>4.1397328980313217E-2</v>
      </c>
      <c r="Q87" s="89"/>
    </row>
    <row r="88" spans="1:17" ht="68.400000000000006" x14ac:dyDescent="0.3">
      <c r="A88" s="75" t="s">
        <v>51</v>
      </c>
      <c r="B88" s="76">
        <v>8.6020566452362904E-2</v>
      </c>
      <c r="C88" s="77">
        <v>6.2143883515926299E-2</v>
      </c>
      <c r="D88" s="77">
        <v>7.5848857806450717E-2</v>
      </c>
      <c r="E88" s="77">
        <v>5.1312476039754862E-2</v>
      </c>
      <c r="F88" s="77">
        <v>1.974212284731492E-2</v>
      </c>
      <c r="G88" s="77">
        <v>3.8470453311030668E-2</v>
      </c>
      <c r="H88" s="77">
        <v>3.828450358897667E-2</v>
      </c>
      <c r="I88" s="77">
        <v>1.2883699291077688E-2</v>
      </c>
      <c r="J88" s="77">
        <v>2.5948658798920663E-3</v>
      </c>
      <c r="K88" s="77">
        <v>2.9907411069518428E-2</v>
      </c>
      <c r="L88" s="77">
        <v>0.10173450204249844</v>
      </c>
      <c r="M88" s="77">
        <v>6.9056379361400244E-2</v>
      </c>
      <c r="N88" s="77">
        <v>6.3936978674199799E-2</v>
      </c>
      <c r="O88" s="77">
        <v>8.2148506984017766E-2</v>
      </c>
      <c r="P88" s="78">
        <v>6.9104671584782951E-2</v>
      </c>
      <c r="Q88" s="89"/>
    </row>
    <row r="89" spans="1:17" ht="68.400000000000006" x14ac:dyDescent="0.3">
      <c r="A89" s="75" t="s">
        <v>73</v>
      </c>
      <c r="B89" s="76">
        <v>6.6219207725555895E-2</v>
      </c>
      <c r="C89" s="77">
        <v>9.5573416308904827E-2</v>
      </c>
      <c r="D89" s="77">
        <v>0.1107166491403201</v>
      </c>
      <c r="E89" s="77">
        <v>9.8233410180212019E-2</v>
      </c>
      <c r="F89" s="77">
        <v>2.6207048688233509E-2</v>
      </c>
      <c r="G89" s="77">
        <v>8.5596312371723868E-2</v>
      </c>
      <c r="H89" s="77">
        <v>4.5617194258993327E-2</v>
      </c>
      <c r="I89" s="77">
        <v>1.5048073958954357E-2</v>
      </c>
      <c r="J89" s="77">
        <v>1.7355473763456222E-2</v>
      </c>
      <c r="K89" s="77">
        <v>2.5096639063413779E-3</v>
      </c>
      <c r="L89" s="77">
        <v>4.9583012826648919E-2</v>
      </c>
      <c r="M89" s="77">
        <v>0.10084726261930411</v>
      </c>
      <c r="N89" s="77">
        <v>9.276077693581021E-2</v>
      </c>
      <c r="O89" s="77">
        <v>0.12458361831833555</v>
      </c>
      <c r="P89" s="78">
        <v>0.1571167311526229</v>
      </c>
      <c r="Q89" s="89"/>
    </row>
    <row r="90" spans="1:17" ht="68.400000000000006" x14ac:dyDescent="0.3">
      <c r="A90" s="75" t="s">
        <v>74</v>
      </c>
      <c r="B90" s="76">
        <v>8.7903431367874721E-2</v>
      </c>
      <c r="C90" s="77">
        <v>4.6948926188669977E-2</v>
      </c>
      <c r="D90" s="77">
        <v>3.6310628690277583E-2</v>
      </c>
      <c r="E90" s="77">
        <v>8.7707143565785052E-3</v>
      </c>
      <c r="F90" s="77">
        <v>9.5431237378003819E-4</v>
      </c>
      <c r="G90" s="77">
        <v>6.8811322441563585E-2</v>
      </c>
      <c r="H90" s="77">
        <v>1.4341020849803588E-2</v>
      </c>
      <c r="I90" s="77">
        <v>1.2543898715349651E-3</v>
      </c>
      <c r="J90" s="77">
        <v>1.0326541563669685E-3</v>
      </c>
      <c r="K90" s="79">
        <v>0</v>
      </c>
      <c r="L90" s="77">
        <v>9.7218447471384195E-2</v>
      </c>
      <c r="M90" s="77">
        <v>4.7994665691381305E-2</v>
      </c>
      <c r="N90" s="77">
        <v>4.5856781807694043E-2</v>
      </c>
      <c r="O90" s="77">
        <v>2.7366271027585147E-2</v>
      </c>
      <c r="P90" s="78">
        <v>5.7690481336694311E-3</v>
      </c>
      <c r="Q90" s="89"/>
    </row>
    <row r="91" spans="1:17" ht="68.400000000000006" x14ac:dyDescent="0.3">
      <c r="A91" s="75" t="s">
        <v>75</v>
      </c>
      <c r="B91" s="76">
        <v>4.3193432112705099E-2</v>
      </c>
      <c r="C91" s="77">
        <v>7.2937192054889535E-2</v>
      </c>
      <c r="D91" s="77">
        <v>6.2949978024818651E-2</v>
      </c>
      <c r="E91" s="77">
        <v>2.9113056426065945E-2</v>
      </c>
      <c r="F91" s="77">
        <v>7.2192942669655315E-3</v>
      </c>
      <c r="G91" s="77">
        <v>6.7029327027066127E-2</v>
      </c>
      <c r="H91" s="77">
        <v>1.0549704084052243E-2</v>
      </c>
      <c r="I91" s="77">
        <v>9.0152699422265861E-3</v>
      </c>
      <c r="J91" s="77">
        <v>4.373342416902912E-3</v>
      </c>
      <c r="K91" s="77">
        <v>4.9913763962142199E-4</v>
      </c>
      <c r="L91" s="77">
        <v>3.4055834269511913E-2</v>
      </c>
      <c r="M91" s="77">
        <v>5.755069645288427E-2</v>
      </c>
      <c r="N91" s="77">
        <v>8.4607259788685468E-2</v>
      </c>
      <c r="O91" s="77">
        <v>6.0379293800894261E-2</v>
      </c>
      <c r="P91" s="78">
        <v>4.3258264377815256E-2</v>
      </c>
      <c r="Q91" s="89"/>
    </row>
    <row r="92" spans="1:17" ht="68.400000000000006" x14ac:dyDescent="0.3">
      <c r="A92" s="75" t="s">
        <v>76</v>
      </c>
      <c r="B92" s="76">
        <v>0.1081510070160598</v>
      </c>
      <c r="C92" s="77">
        <v>0.1005652647119083</v>
      </c>
      <c r="D92" s="77">
        <v>6.9458377138988475E-2</v>
      </c>
      <c r="E92" s="77">
        <v>1.2358096553377418E-2</v>
      </c>
      <c r="F92" s="77">
        <v>7.2184159856569406E-4</v>
      </c>
      <c r="G92" s="77">
        <v>5.6244252500636957E-2</v>
      </c>
      <c r="H92" s="77">
        <v>6.0990354519277392E-3</v>
      </c>
      <c r="I92" s="77">
        <v>4.2713328745849488E-3</v>
      </c>
      <c r="J92" s="79">
        <v>0</v>
      </c>
      <c r="K92" s="79">
        <v>0</v>
      </c>
      <c r="L92" s="77">
        <v>0.10285710640690351</v>
      </c>
      <c r="M92" s="77">
        <v>0.13527876445699191</v>
      </c>
      <c r="N92" s="77">
        <v>8.6121533334472949E-2</v>
      </c>
      <c r="O92" s="77">
        <v>6.3822999545252612E-2</v>
      </c>
      <c r="P92" s="78">
        <v>1.5017242810556396E-2</v>
      </c>
      <c r="Q92" s="89"/>
    </row>
    <row r="93" spans="1:17" ht="57" x14ac:dyDescent="0.3">
      <c r="A93" s="75" t="s">
        <v>52</v>
      </c>
      <c r="B93" s="76">
        <v>4.4519062134874547E-2</v>
      </c>
      <c r="C93" s="77">
        <v>7.6501794456138514E-2</v>
      </c>
      <c r="D93" s="77">
        <v>0.12097304062511352</v>
      </c>
      <c r="E93" s="77">
        <v>0.10797876521603336</v>
      </c>
      <c r="F93" s="77">
        <v>2.848896732720195E-2</v>
      </c>
      <c r="G93" s="77">
        <v>8.850639326690625E-2</v>
      </c>
      <c r="H93" s="77">
        <v>6.2218552986983949E-2</v>
      </c>
      <c r="I93" s="77">
        <v>3.1469277056092135E-2</v>
      </c>
      <c r="J93" s="77">
        <v>1.3593424841649037E-2</v>
      </c>
      <c r="K93" s="77">
        <v>1.2394732416264656E-3</v>
      </c>
      <c r="L93" s="77">
        <v>3.2512542636144205E-2</v>
      </c>
      <c r="M93" s="77">
        <v>7.5944358749653565E-2</v>
      </c>
      <c r="N93" s="77">
        <v>9.0184337757542143E-2</v>
      </c>
      <c r="O93" s="77">
        <v>0.12262467829791378</v>
      </c>
      <c r="P93" s="78">
        <v>0.15938716192805799</v>
      </c>
      <c r="Q93" s="89"/>
    </row>
    <row r="94" spans="1:17" ht="68.400000000000006" x14ac:dyDescent="0.3">
      <c r="A94" s="75" t="s">
        <v>77</v>
      </c>
      <c r="B94" s="76">
        <v>5.3400623377126734E-3</v>
      </c>
      <c r="C94" s="77">
        <v>1.6164607523824915E-3</v>
      </c>
      <c r="D94" s="77">
        <v>1.4025171649134215E-2</v>
      </c>
      <c r="E94" s="77">
        <v>4.9870054218521517E-2</v>
      </c>
      <c r="F94" s="77">
        <v>4.0873313399983284E-2</v>
      </c>
      <c r="G94" s="77">
        <v>1.3565363595725922E-2</v>
      </c>
      <c r="H94" s="77">
        <v>9.8727818525581976E-2</v>
      </c>
      <c r="I94" s="77">
        <v>9.0542913751409923E-2</v>
      </c>
      <c r="J94" s="77">
        <v>8.0720891028470895E-3</v>
      </c>
      <c r="K94" s="77">
        <v>5.353671184562455E-2</v>
      </c>
      <c r="L94" s="77">
        <v>6.9159020028511202E-3</v>
      </c>
      <c r="M94" s="77">
        <v>1.9772242694035443E-3</v>
      </c>
      <c r="N94" s="77">
        <v>7.2214067799708315E-3</v>
      </c>
      <c r="O94" s="77">
        <v>2.6633879748193183E-3</v>
      </c>
      <c r="P94" s="78">
        <v>6.8901695094161905E-3</v>
      </c>
      <c r="Q94" s="89"/>
    </row>
    <row r="95" spans="1:17" ht="68.400000000000006" x14ac:dyDescent="0.3">
      <c r="A95" s="75" t="s">
        <v>78</v>
      </c>
      <c r="B95" s="76">
        <v>1.0299710750346427E-2</v>
      </c>
      <c r="C95" s="77">
        <v>2.3167803681419233E-3</v>
      </c>
      <c r="D95" s="77">
        <v>1.0456352823418481E-2</v>
      </c>
      <c r="E95" s="77">
        <v>2.6258605335978891E-2</v>
      </c>
      <c r="F95" s="77">
        <v>2.5072309237512729E-2</v>
      </c>
      <c r="G95" s="77">
        <v>1.8280644277494922E-2</v>
      </c>
      <c r="H95" s="77">
        <v>4.388400444547462E-2</v>
      </c>
      <c r="I95" s="77">
        <v>5.0962489766227977E-2</v>
      </c>
      <c r="J95" s="77">
        <v>3.8925313433345418E-2</v>
      </c>
      <c r="K95" s="77">
        <v>1.4189155083490437E-2</v>
      </c>
      <c r="L95" s="77">
        <v>1.4454800700359068E-2</v>
      </c>
      <c r="M95" s="77">
        <v>1.2547437774410835E-3</v>
      </c>
      <c r="N95" s="77">
        <v>1.3279063024404976E-3</v>
      </c>
      <c r="O95" s="77">
        <v>4.2016286235597279E-3</v>
      </c>
      <c r="P95" s="78">
        <v>6.5898105459102408E-4</v>
      </c>
      <c r="Q95" s="89"/>
    </row>
    <row r="96" spans="1:17" ht="125.4" x14ac:dyDescent="0.3">
      <c r="A96" s="75" t="s">
        <v>53</v>
      </c>
      <c r="B96" s="76">
        <v>0.41361113122272763</v>
      </c>
      <c r="C96" s="77">
        <v>0.41028570196609937</v>
      </c>
      <c r="D96" s="77">
        <v>0.26382441109418076</v>
      </c>
      <c r="E96" s="77">
        <v>7.9786306282252736E-2</v>
      </c>
      <c r="F96" s="77">
        <v>5.2796166337927154E-3</v>
      </c>
      <c r="G96" s="77">
        <v>0.25374040673501685</v>
      </c>
      <c r="H96" s="77">
        <v>4.7777185309523032E-2</v>
      </c>
      <c r="I96" s="77">
        <v>1.4017229740811744E-2</v>
      </c>
      <c r="J96" s="79">
        <v>0</v>
      </c>
      <c r="K96" s="79">
        <v>0</v>
      </c>
      <c r="L96" s="77">
        <v>0.42910353252666988</v>
      </c>
      <c r="M96" s="77">
        <v>0.40313152132380198</v>
      </c>
      <c r="N96" s="77">
        <v>0.38762353351529133</v>
      </c>
      <c r="O96" s="77">
        <v>0.28426842578418526</v>
      </c>
      <c r="P96" s="78">
        <v>9.3910220595027002E-2</v>
      </c>
      <c r="Q96" s="89"/>
    </row>
    <row r="97" spans="1:17" ht="68.400000000000006" x14ac:dyDescent="0.3">
      <c r="A97" s="75" t="s">
        <v>54</v>
      </c>
      <c r="B97" s="76">
        <v>1.2333838684592474E-3</v>
      </c>
      <c r="C97" s="79">
        <v>0</v>
      </c>
      <c r="D97" s="77">
        <v>6.6760909021736027E-4</v>
      </c>
      <c r="E97" s="77">
        <v>2.1279095000771717E-2</v>
      </c>
      <c r="F97" s="77">
        <v>9.3021083584166248E-2</v>
      </c>
      <c r="G97" s="77">
        <v>6.7939071459814204E-4</v>
      </c>
      <c r="H97" s="77">
        <v>3.4319484313537631E-2</v>
      </c>
      <c r="I97" s="77">
        <v>3.7233835355699164E-2</v>
      </c>
      <c r="J97" s="77">
        <v>0.10766922124425843</v>
      </c>
      <c r="K97" s="77">
        <v>0.14574497134897871</v>
      </c>
      <c r="L97" s="77">
        <v>1.8067163280291198E-3</v>
      </c>
      <c r="M97" s="79">
        <v>0</v>
      </c>
      <c r="N97" s="79">
        <v>0</v>
      </c>
      <c r="O97" s="77">
        <v>6.5721501858255265E-4</v>
      </c>
      <c r="P97" s="78">
        <v>1.1540016325126461E-2</v>
      </c>
      <c r="Q97" s="89"/>
    </row>
    <row r="98" spans="1:17" ht="91.2" x14ac:dyDescent="0.3">
      <c r="A98" s="75" t="s">
        <v>79</v>
      </c>
      <c r="B98" s="81">
        <v>0</v>
      </c>
      <c r="C98" s="77">
        <v>1.0961475576959511E-3</v>
      </c>
      <c r="D98" s="77">
        <v>1.0568791804851567E-3</v>
      </c>
      <c r="E98" s="77">
        <v>2.4755541113368154E-2</v>
      </c>
      <c r="F98" s="77">
        <v>0.3087878586683922</v>
      </c>
      <c r="G98" s="79">
        <v>0</v>
      </c>
      <c r="H98" s="77">
        <v>5.970980950081908E-3</v>
      </c>
      <c r="I98" s="77">
        <v>7.0364210905762933E-2</v>
      </c>
      <c r="J98" s="77">
        <v>0.2813263606590829</v>
      </c>
      <c r="K98" s="77">
        <v>0.57785193673998991</v>
      </c>
      <c r="L98" s="79">
        <v>0</v>
      </c>
      <c r="M98" s="79">
        <v>0</v>
      </c>
      <c r="N98" s="77">
        <v>2.2566802907464096E-3</v>
      </c>
      <c r="O98" s="77">
        <v>6.816004727132226E-4</v>
      </c>
      <c r="P98" s="78">
        <v>5.8346920330044558E-2</v>
      </c>
      <c r="Q98" s="89"/>
    </row>
    <row r="99" spans="1:17" ht="68.400000000000006" x14ac:dyDescent="0.3">
      <c r="A99" s="75" t="s">
        <v>80</v>
      </c>
      <c r="B99" s="76">
        <v>3.0607450010130784E-4</v>
      </c>
      <c r="C99" s="77">
        <v>2.5754550748559196E-3</v>
      </c>
      <c r="D99" s="77">
        <v>3.8918152293865704E-3</v>
      </c>
      <c r="E99" s="77">
        <v>3.0492392459004935E-2</v>
      </c>
      <c r="F99" s="77">
        <v>0.20305949526144373</v>
      </c>
      <c r="G99" s="77">
        <v>2.009411334938734E-4</v>
      </c>
      <c r="H99" s="77">
        <v>2.0714786483944678E-2</v>
      </c>
      <c r="I99" s="77">
        <v>5.6011753354363071E-2</v>
      </c>
      <c r="J99" s="77">
        <v>0.1818581125034503</v>
      </c>
      <c r="K99" s="77">
        <v>0.31603089485540281</v>
      </c>
      <c r="L99" s="79">
        <v>0</v>
      </c>
      <c r="M99" s="77">
        <v>2.0385729383672153E-3</v>
      </c>
      <c r="N99" s="77">
        <v>2.2635065303376134E-3</v>
      </c>
      <c r="O99" s="77">
        <v>6.7816905503345895E-3</v>
      </c>
      <c r="P99" s="78">
        <v>7.8566335281822816E-2</v>
      </c>
      <c r="Q99" s="89"/>
    </row>
    <row r="100" spans="1:17" ht="68.400000000000006" x14ac:dyDescent="0.3">
      <c r="A100" s="75" t="s">
        <v>81</v>
      </c>
      <c r="B100" s="76">
        <v>2.0531911218658161E-2</v>
      </c>
      <c r="C100" s="77">
        <v>3.4103360841008637E-2</v>
      </c>
      <c r="D100" s="77">
        <v>4.2671850824003828E-2</v>
      </c>
      <c r="E100" s="77">
        <v>3.6440152322744786E-2</v>
      </c>
      <c r="F100" s="77">
        <v>6.3396799397121187E-2</v>
      </c>
      <c r="G100" s="77">
        <v>2.0256122895307295E-2</v>
      </c>
      <c r="H100" s="77">
        <v>1.8999287218225969E-2</v>
      </c>
      <c r="I100" s="77">
        <v>3.9296454665522555E-2</v>
      </c>
      <c r="J100" s="77">
        <v>5.4374213726858786E-2</v>
      </c>
      <c r="K100" s="77">
        <v>3.5300036877660347E-2</v>
      </c>
      <c r="L100" s="77">
        <v>2.0281690396187355E-2</v>
      </c>
      <c r="M100" s="77">
        <v>4.4328225044095962E-2</v>
      </c>
      <c r="N100" s="77">
        <v>2.3514977007295428E-2</v>
      </c>
      <c r="O100" s="77">
        <v>4.7668517270078065E-2</v>
      </c>
      <c r="P100" s="78">
        <v>8.235331399056485E-2</v>
      </c>
      <c r="Q100" s="89"/>
    </row>
    <row r="101" spans="1:17" ht="79.8" x14ac:dyDescent="0.3">
      <c r="A101" s="75" t="s">
        <v>82</v>
      </c>
      <c r="B101" s="81">
        <v>0</v>
      </c>
      <c r="C101" s="79">
        <v>0</v>
      </c>
      <c r="D101" s="77">
        <v>4.2856375850651749E-4</v>
      </c>
      <c r="E101" s="77">
        <v>2.5055767242618014E-3</v>
      </c>
      <c r="F101" s="77">
        <v>3.396798147174214E-2</v>
      </c>
      <c r="G101" s="77">
        <v>1.210368810893698E-3</v>
      </c>
      <c r="H101" s="77">
        <v>2.0822619750460289E-3</v>
      </c>
      <c r="I101" s="77">
        <v>2.4114517767242466E-2</v>
      </c>
      <c r="J101" s="77">
        <v>1.4699403910994261E-2</v>
      </c>
      <c r="K101" s="77">
        <v>6.3124451942829174E-2</v>
      </c>
      <c r="L101" s="79">
        <v>0</v>
      </c>
      <c r="M101" s="79">
        <v>0</v>
      </c>
      <c r="N101" s="79">
        <v>0</v>
      </c>
      <c r="O101" s="79">
        <v>0</v>
      </c>
      <c r="P101" s="78">
        <v>4.5184282039428337E-3</v>
      </c>
      <c r="Q101" s="89"/>
    </row>
    <row r="102" spans="1:17" ht="79.8" x14ac:dyDescent="0.3">
      <c r="A102" s="75" t="s">
        <v>83</v>
      </c>
      <c r="B102" s="81">
        <v>0</v>
      </c>
      <c r="C102" s="79">
        <v>0</v>
      </c>
      <c r="D102" s="77">
        <v>2.6085358988872827E-4</v>
      </c>
      <c r="E102" s="77">
        <v>4.0802981974753978E-4</v>
      </c>
      <c r="F102" s="77">
        <v>2.9673923120123553E-3</v>
      </c>
      <c r="G102" s="79">
        <v>0</v>
      </c>
      <c r="H102" s="77">
        <v>5.4692824954891486E-4</v>
      </c>
      <c r="I102" s="77">
        <v>2.3275691906022634E-3</v>
      </c>
      <c r="J102" s="77">
        <v>1.6966034463365494E-3</v>
      </c>
      <c r="K102" s="79">
        <v>0</v>
      </c>
      <c r="L102" s="79">
        <v>0</v>
      </c>
      <c r="M102" s="79">
        <v>0</v>
      </c>
      <c r="N102" s="79">
        <v>0</v>
      </c>
      <c r="O102" s="79">
        <v>0</v>
      </c>
      <c r="P102" s="78">
        <v>3.2383863200074496E-3</v>
      </c>
      <c r="Q102" s="89"/>
    </row>
    <row r="103" spans="1:17" ht="79.8" x14ac:dyDescent="0.3">
      <c r="A103" s="75" t="s">
        <v>84</v>
      </c>
      <c r="B103" s="76">
        <v>4.1710627742360291E-3</v>
      </c>
      <c r="C103" s="77">
        <v>2.8332844384557694E-2</v>
      </c>
      <c r="D103" s="77">
        <v>6.9743258276009426E-2</v>
      </c>
      <c r="E103" s="77">
        <v>6.1538166847178888E-2</v>
      </c>
      <c r="F103" s="77">
        <v>2.2303010841131718E-2</v>
      </c>
      <c r="G103" s="77">
        <v>2.4875617528731526E-2</v>
      </c>
      <c r="H103" s="77">
        <v>2.9150141815918226E-2</v>
      </c>
      <c r="I103" s="77">
        <v>2.1658861284493985E-2</v>
      </c>
      <c r="J103" s="77">
        <v>3.967946518446259E-3</v>
      </c>
      <c r="K103" s="79">
        <v>0</v>
      </c>
      <c r="L103" s="77">
        <v>1.4849486034052852E-3</v>
      </c>
      <c r="M103" s="77">
        <v>2.1702798204309103E-2</v>
      </c>
      <c r="N103" s="77">
        <v>4.1395841115063864E-2</v>
      </c>
      <c r="O103" s="77">
        <v>8.4015005221887956E-2</v>
      </c>
      <c r="P103" s="78">
        <v>0.10097734688065657</v>
      </c>
      <c r="Q103" s="89"/>
    </row>
    <row r="104" spans="1:17" ht="68.400000000000006" x14ac:dyDescent="0.3">
      <c r="A104" s="75" t="s">
        <v>85</v>
      </c>
      <c r="B104" s="76">
        <v>0.13287632695809432</v>
      </c>
      <c r="C104" s="77">
        <v>0.32768426965619624</v>
      </c>
      <c r="D104" s="77">
        <v>0.34936610395129281</v>
      </c>
      <c r="E104" s="77">
        <v>0.23593168034620818</v>
      </c>
      <c r="F104" s="77">
        <v>7.1565089338735802E-2</v>
      </c>
      <c r="G104" s="77">
        <v>0.28962125865789912</v>
      </c>
      <c r="H104" s="77">
        <v>0.11897319030595395</v>
      </c>
      <c r="I104" s="77">
        <v>6.2488059676815526E-2</v>
      </c>
      <c r="J104" s="77">
        <v>4.0800040655035168E-2</v>
      </c>
      <c r="K104" s="77">
        <v>2.9248234726927239E-3</v>
      </c>
      <c r="L104" s="77">
        <v>7.7154920496753224E-2</v>
      </c>
      <c r="M104" s="77">
        <v>0.28309783840626623</v>
      </c>
      <c r="N104" s="77">
        <v>0.34991436774048423</v>
      </c>
      <c r="O104" s="77">
        <v>0.37378209004391544</v>
      </c>
      <c r="P104" s="78">
        <v>0.36266114333463079</v>
      </c>
      <c r="Q104" s="89"/>
    </row>
    <row r="105" spans="1:17" ht="91.2" x14ac:dyDescent="0.3">
      <c r="A105" s="75" t="s">
        <v>86</v>
      </c>
      <c r="B105" s="76">
        <v>0.33826407258624142</v>
      </c>
      <c r="C105" s="77">
        <v>0.3475558362489668</v>
      </c>
      <c r="D105" s="77">
        <v>0.22499930487240757</v>
      </c>
      <c r="E105" s="77">
        <v>6.5023491070954578E-2</v>
      </c>
      <c r="F105" s="77">
        <v>3.2373100598727068E-3</v>
      </c>
      <c r="G105" s="77">
        <v>0.16345227568770521</v>
      </c>
      <c r="H105" s="77">
        <v>1.6604073543378284E-2</v>
      </c>
      <c r="I105" s="77">
        <v>1.6319950954811994E-3</v>
      </c>
      <c r="J105" s="77">
        <v>4.036705871761059E-3</v>
      </c>
      <c r="K105" s="79">
        <v>0</v>
      </c>
      <c r="L105" s="77">
        <v>0.31917433161873926</v>
      </c>
      <c r="M105" s="77">
        <v>0.38758145627101986</v>
      </c>
      <c r="N105" s="77">
        <v>0.34824042009912654</v>
      </c>
      <c r="O105" s="77">
        <v>0.24090333876070663</v>
      </c>
      <c r="P105" s="78">
        <v>8.630718840935564E-2</v>
      </c>
      <c r="Q105" s="89"/>
    </row>
    <row r="106" spans="1:17" ht="68.400000000000006" x14ac:dyDescent="0.3">
      <c r="A106" s="75" t="s">
        <v>87</v>
      </c>
      <c r="B106" s="76">
        <v>9.4446478036891012E-4</v>
      </c>
      <c r="C106" s="77">
        <v>7.5496152420529783E-3</v>
      </c>
      <c r="D106" s="77">
        <v>4.4241123659055455E-3</v>
      </c>
      <c r="E106" s="77">
        <v>4.353515260642764E-4</v>
      </c>
      <c r="F106" s="79">
        <v>0</v>
      </c>
      <c r="G106" s="79">
        <v>0</v>
      </c>
      <c r="H106" s="79">
        <v>0</v>
      </c>
      <c r="I106" s="79">
        <v>0</v>
      </c>
      <c r="J106" s="79">
        <v>0</v>
      </c>
      <c r="K106" s="79">
        <v>0</v>
      </c>
      <c r="L106" s="77">
        <v>1.3834946147565309E-3</v>
      </c>
      <c r="M106" s="77">
        <v>4.225729457066325E-3</v>
      </c>
      <c r="N106" s="77">
        <v>1.0208820723691118E-2</v>
      </c>
      <c r="O106" s="77">
        <v>4.4646124829181592E-3</v>
      </c>
      <c r="P106" s="80">
        <v>0</v>
      </c>
      <c r="Q106" s="89"/>
    </row>
    <row r="107" spans="1:17" ht="68.400000000000006" x14ac:dyDescent="0.3">
      <c r="A107" s="75" t="s">
        <v>88</v>
      </c>
      <c r="B107" s="76">
        <v>9.9306310935935474E-5</v>
      </c>
      <c r="C107" s="77">
        <v>1.115793520572398E-3</v>
      </c>
      <c r="D107" s="77">
        <v>1.2738704984007522E-3</v>
      </c>
      <c r="E107" s="77">
        <v>6.794707160097047E-4</v>
      </c>
      <c r="F107" s="77">
        <v>2.2587868773494123E-4</v>
      </c>
      <c r="G107" s="77">
        <v>6.2714232841617323E-3</v>
      </c>
      <c r="H107" s="77">
        <v>1.7806048778538251E-3</v>
      </c>
      <c r="I107" s="77">
        <v>1.088455618737037E-3</v>
      </c>
      <c r="J107" s="79">
        <v>0</v>
      </c>
      <c r="K107" s="79">
        <v>0</v>
      </c>
      <c r="L107" s="79">
        <v>0</v>
      </c>
      <c r="M107" s="79">
        <v>0</v>
      </c>
      <c r="N107" s="79">
        <v>0</v>
      </c>
      <c r="O107" s="79">
        <v>0</v>
      </c>
      <c r="P107" s="80">
        <v>0</v>
      </c>
      <c r="Q107" s="89"/>
    </row>
    <row r="108" spans="1:17" ht="79.8" x14ac:dyDescent="0.3">
      <c r="A108" s="75" t="s">
        <v>89</v>
      </c>
      <c r="B108" s="76">
        <v>5.8765364700115036E-3</v>
      </c>
      <c r="C108" s="77">
        <v>1.0265273198612288E-3</v>
      </c>
      <c r="D108" s="79">
        <v>0</v>
      </c>
      <c r="E108" s="79">
        <v>0</v>
      </c>
      <c r="F108" s="79">
        <v>0</v>
      </c>
      <c r="G108" s="79">
        <v>0</v>
      </c>
      <c r="H108" s="79">
        <v>0</v>
      </c>
      <c r="I108" s="79">
        <v>0</v>
      </c>
      <c r="J108" s="79">
        <v>0</v>
      </c>
      <c r="K108" s="79">
        <v>0</v>
      </c>
      <c r="L108" s="77">
        <v>5.4454395677053418E-3</v>
      </c>
      <c r="M108" s="77">
        <v>4.2738461652496859E-3</v>
      </c>
      <c r="N108" s="77">
        <v>5.9194368007902765E-4</v>
      </c>
      <c r="O108" s="79">
        <v>0</v>
      </c>
      <c r="P108" s="80">
        <v>0</v>
      </c>
      <c r="Q108" s="89"/>
    </row>
    <row r="109" spans="1:17" ht="68.400000000000006" x14ac:dyDescent="0.3">
      <c r="A109" s="75" t="s">
        <v>90</v>
      </c>
      <c r="B109" s="76">
        <v>0.26119545042136405</v>
      </c>
      <c r="C109" s="77">
        <v>2.0287793249367119E-2</v>
      </c>
      <c r="D109" s="77">
        <v>3.4759368176222592E-3</v>
      </c>
      <c r="E109" s="77">
        <v>1.7464509956174545E-2</v>
      </c>
      <c r="F109" s="77">
        <v>4.3162786474968389E-3</v>
      </c>
      <c r="G109" s="77">
        <v>4.0131433762563368E-2</v>
      </c>
      <c r="H109" s="77">
        <v>3.3417763092748375E-2</v>
      </c>
      <c r="I109" s="77">
        <v>2.3586652024811673E-2</v>
      </c>
      <c r="J109" s="79">
        <v>0</v>
      </c>
      <c r="K109" s="79">
        <v>0</v>
      </c>
      <c r="L109" s="77">
        <v>0.34183172109055387</v>
      </c>
      <c r="M109" s="77">
        <v>4.7504984540502011E-2</v>
      </c>
      <c r="N109" s="77">
        <v>5.9828830406874374E-3</v>
      </c>
      <c r="O109" s="77">
        <v>2.8682819443692211E-3</v>
      </c>
      <c r="P109" s="78">
        <v>7.7660749553313581E-4</v>
      </c>
      <c r="Q109" s="89"/>
    </row>
    <row r="110" spans="1:17" ht="102.6" x14ac:dyDescent="0.3">
      <c r="A110" s="75" t="s">
        <v>91</v>
      </c>
      <c r="B110" s="81">
        <v>0</v>
      </c>
      <c r="C110" s="79">
        <v>0</v>
      </c>
      <c r="D110" s="77">
        <v>2.0863297194767864E-3</v>
      </c>
      <c r="E110" s="77">
        <v>3.1102713582317892E-2</v>
      </c>
      <c r="F110" s="77">
        <v>3.5425936187064376E-2</v>
      </c>
      <c r="G110" s="77">
        <v>4.5311799737559298E-3</v>
      </c>
      <c r="H110" s="77">
        <v>4.2377293324062724E-2</v>
      </c>
      <c r="I110" s="77">
        <v>4.8892045678514608E-2</v>
      </c>
      <c r="J110" s="77">
        <v>7.7170783028164963E-2</v>
      </c>
      <c r="K110" s="77">
        <v>1.0037981877867562E-3</v>
      </c>
      <c r="L110" s="79">
        <v>0</v>
      </c>
      <c r="M110" s="79">
        <v>0</v>
      </c>
      <c r="N110" s="79">
        <v>0</v>
      </c>
      <c r="O110" s="79">
        <v>0</v>
      </c>
      <c r="P110" s="78">
        <v>1.1001429123011995E-2</v>
      </c>
      <c r="Q110" s="89"/>
    </row>
    <row r="111" spans="1:17" ht="79.8" x14ac:dyDescent="0.3">
      <c r="A111" s="75" t="s">
        <v>92</v>
      </c>
      <c r="B111" s="76">
        <v>8.9434786199385963E-4</v>
      </c>
      <c r="C111" s="77">
        <v>9.397125712485027E-4</v>
      </c>
      <c r="D111" s="77">
        <v>8.3896399844677755E-3</v>
      </c>
      <c r="E111" s="77">
        <v>2.819779560453721E-2</v>
      </c>
      <c r="F111" s="77">
        <v>3.7947804266143435E-2</v>
      </c>
      <c r="G111" s="77">
        <v>4.2885501833720219E-3</v>
      </c>
      <c r="H111" s="77">
        <v>6.0603927240235694E-2</v>
      </c>
      <c r="I111" s="77">
        <v>6.6028118851630485E-2</v>
      </c>
      <c r="J111" s="77">
        <v>4.8953256617953529E-2</v>
      </c>
      <c r="K111" s="77">
        <v>4.7872673231225311E-4</v>
      </c>
      <c r="L111" s="77">
        <v>5.0894161962305865E-4</v>
      </c>
      <c r="M111" s="79">
        <v>0</v>
      </c>
      <c r="N111" s="77">
        <v>9.1117543667877448E-4</v>
      </c>
      <c r="O111" s="77">
        <v>6.0618429658346237E-3</v>
      </c>
      <c r="P111" s="78">
        <v>8.7353945104215718E-3</v>
      </c>
      <c r="Q111" s="89"/>
    </row>
    <row r="112" spans="1:17" ht="79.8" x14ac:dyDescent="0.3">
      <c r="A112" s="75" t="s">
        <v>93</v>
      </c>
      <c r="B112" s="76">
        <v>8.0844780244246871E-3</v>
      </c>
      <c r="C112" s="77">
        <v>8.8617632064924845E-3</v>
      </c>
      <c r="D112" s="77">
        <v>1.3792970032717951E-2</v>
      </c>
      <c r="E112" s="77">
        <v>4.5368276679866412E-2</v>
      </c>
      <c r="F112" s="77">
        <v>1.9744899831225897E-2</v>
      </c>
      <c r="G112" s="77">
        <v>2.1764062928088308E-2</v>
      </c>
      <c r="H112" s="77">
        <v>5.521125335225998E-2</v>
      </c>
      <c r="I112" s="77">
        <v>4.6766751076495972E-2</v>
      </c>
      <c r="J112" s="77">
        <v>4.133187120468667E-2</v>
      </c>
      <c r="K112" s="77">
        <v>4.3128944563983085E-5</v>
      </c>
      <c r="L112" s="77">
        <v>8.1932324648141992E-3</v>
      </c>
      <c r="M112" s="77">
        <v>8.0612532565162015E-3</v>
      </c>
      <c r="N112" s="77">
        <v>3.1915649754641669E-3</v>
      </c>
      <c r="O112" s="77">
        <v>1.6293597540348766E-2</v>
      </c>
      <c r="P112" s="78">
        <v>2.0940011906611801E-2</v>
      </c>
      <c r="Q112" s="89"/>
    </row>
    <row r="113" spans="1:17" ht="91.2" x14ac:dyDescent="0.3">
      <c r="A113" s="75" t="s">
        <v>94</v>
      </c>
      <c r="B113" s="81">
        <v>0</v>
      </c>
      <c r="C113" s="79">
        <v>0</v>
      </c>
      <c r="D113" s="77">
        <v>1.3481567711926115E-4</v>
      </c>
      <c r="E113" s="77">
        <v>1.0742718777657822E-2</v>
      </c>
      <c r="F113" s="77">
        <v>3.6161528308233895E-2</v>
      </c>
      <c r="G113" s="77">
        <v>3.807524261344831E-4</v>
      </c>
      <c r="H113" s="77">
        <v>1.2493127945131294E-2</v>
      </c>
      <c r="I113" s="77">
        <v>7.3544753421973974E-2</v>
      </c>
      <c r="J113" s="77">
        <v>3.8488353776557502E-2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8">
        <v>3.769583681390748E-3</v>
      </c>
      <c r="Q113" s="89"/>
    </row>
    <row r="114" spans="1:17" ht="91.2" x14ac:dyDescent="0.3">
      <c r="A114" s="75" t="s">
        <v>95</v>
      </c>
      <c r="B114" s="76">
        <v>1.9652988589632272E-3</v>
      </c>
      <c r="C114" s="77">
        <v>1.8585333467984334E-2</v>
      </c>
      <c r="D114" s="77">
        <v>3.6198730235049957E-2</v>
      </c>
      <c r="E114" s="77">
        <v>7.8532059023140671E-2</v>
      </c>
      <c r="F114" s="77">
        <v>1.4729614346113244E-2</v>
      </c>
      <c r="G114" s="77">
        <v>3.0437922200271954E-2</v>
      </c>
      <c r="H114" s="77">
        <v>0.12515902420085909</v>
      </c>
      <c r="I114" s="77">
        <v>6.4183632226021525E-2</v>
      </c>
      <c r="J114" s="77">
        <v>1.2105238540793043E-2</v>
      </c>
      <c r="K114" s="77">
        <v>2.0004109495549616E-4</v>
      </c>
      <c r="L114" s="77">
        <v>1.8118106220652412E-3</v>
      </c>
      <c r="M114" s="77">
        <v>2.3101124725454728E-2</v>
      </c>
      <c r="N114" s="77">
        <v>1.401340297266295E-2</v>
      </c>
      <c r="O114" s="77">
        <v>2.4517915674450094E-2</v>
      </c>
      <c r="P114" s="78">
        <v>3.6003699779137796E-2</v>
      </c>
      <c r="Q114" s="89"/>
    </row>
    <row r="115" spans="1:17" ht="79.8" x14ac:dyDescent="0.3">
      <c r="A115" s="75" t="s">
        <v>96</v>
      </c>
      <c r="B115" s="76">
        <v>0.10187681032946573</v>
      </c>
      <c r="C115" s="77">
        <v>0.11642122969395269</v>
      </c>
      <c r="D115" s="77">
        <v>0.163368225085046</v>
      </c>
      <c r="E115" s="77">
        <v>0.20282941514336333</v>
      </c>
      <c r="F115" s="77">
        <v>8.4885123022660422E-2</v>
      </c>
      <c r="G115" s="77">
        <v>0.21191768783015394</v>
      </c>
      <c r="H115" s="77">
        <v>0.25918560605452401</v>
      </c>
      <c r="I115" s="77">
        <v>0.22759782599502207</v>
      </c>
      <c r="J115" s="77">
        <v>0.10983164893900346</v>
      </c>
      <c r="K115" s="77">
        <v>3.0421611518066764E-3</v>
      </c>
      <c r="L115" s="77">
        <v>0.10096721376278409</v>
      </c>
      <c r="M115" s="77">
        <v>8.3251748209852025E-2</v>
      </c>
      <c r="N115" s="77">
        <v>0.13527404034103505</v>
      </c>
      <c r="O115" s="77">
        <v>0.1507222960827323</v>
      </c>
      <c r="P115" s="78">
        <v>0.10567053698559352</v>
      </c>
      <c r="Q115" s="89"/>
    </row>
    <row r="116" spans="1:17" ht="91.2" x14ac:dyDescent="0.3">
      <c r="A116" s="75" t="s">
        <v>97</v>
      </c>
      <c r="B116" s="76">
        <v>0.1157694778955459</v>
      </c>
      <c r="C116" s="77">
        <v>8.0474754681897048E-2</v>
      </c>
      <c r="D116" s="77">
        <v>7.0261786971084997E-2</v>
      </c>
      <c r="E116" s="77">
        <v>0.10171216895907013</v>
      </c>
      <c r="F116" s="77">
        <v>3.7627695064406504E-2</v>
      </c>
      <c r="G116" s="77">
        <v>0.16702995573115673</v>
      </c>
      <c r="H116" s="77">
        <v>0.14896970936167042</v>
      </c>
      <c r="I116" s="77">
        <v>0.13226830157557759</v>
      </c>
      <c r="J116" s="77">
        <v>5.1129447940167383E-2</v>
      </c>
      <c r="K116" s="79">
        <v>0</v>
      </c>
      <c r="L116" s="77">
        <v>0.11507362999218079</v>
      </c>
      <c r="M116" s="77">
        <v>8.6610160470931341E-2</v>
      </c>
      <c r="N116" s="77">
        <v>5.898157647471932E-2</v>
      </c>
      <c r="O116" s="77">
        <v>4.1064519111228041E-2</v>
      </c>
      <c r="P116" s="78">
        <v>3.5066547604396175E-2</v>
      </c>
      <c r="Q116" s="89"/>
    </row>
    <row r="117" spans="1:17" ht="79.8" x14ac:dyDescent="0.3">
      <c r="A117" s="75" t="s">
        <v>98</v>
      </c>
      <c r="B117" s="76">
        <v>1.93134114686305E-3</v>
      </c>
      <c r="C117" s="77">
        <v>2.173543581915047E-3</v>
      </c>
      <c r="D117" s="77">
        <v>3.0915974972618269E-3</v>
      </c>
      <c r="E117" s="77">
        <v>1.7637246408893564E-2</v>
      </c>
      <c r="F117" s="77">
        <v>1.7265114589987356E-2</v>
      </c>
      <c r="G117" s="77">
        <v>7.7861252505443158E-3</v>
      </c>
      <c r="H117" s="77">
        <v>3.3417763092748375E-2</v>
      </c>
      <c r="I117" s="77">
        <v>2.3586652024811673E-2</v>
      </c>
      <c r="J117" s="77">
        <v>3.8230012660708482E-2</v>
      </c>
      <c r="K117" s="79">
        <v>0</v>
      </c>
      <c r="L117" s="77">
        <v>1.6607672936250109E-3</v>
      </c>
      <c r="M117" s="77">
        <v>2.1357655807908303E-3</v>
      </c>
      <c r="N117" s="77">
        <v>2.6668558918487503E-3</v>
      </c>
      <c r="O117" s="77">
        <v>1.7469187848275216E-4</v>
      </c>
      <c r="P117" s="78">
        <v>1.0671261628777062E-3</v>
      </c>
      <c r="Q117" s="89"/>
    </row>
    <row r="118" spans="1:17" ht="79.8" x14ac:dyDescent="0.3">
      <c r="A118" s="75" t="s">
        <v>99</v>
      </c>
      <c r="B118" s="76">
        <v>3.5485562868190585E-3</v>
      </c>
      <c r="C118" s="77">
        <v>2.2315870411448009E-4</v>
      </c>
      <c r="D118" s="77">
        <v>7.0265139050475309E-4</v>
      </c>
      <c r="E118" s="77">
        <v>8.2032429194352306E-3</v>
      </c>
      <c r="F118" s="77">
        <v>2.3851896984810046E-3</v>
      </c>
      <c r="G118" s="77">
        <v>4.9825606713867357E-3</v>
      </c>
      <c r="H118" s="77">
        <v>1.434227691580847E-2</v>
      </c>
      <c r="I118" s="77">
        <v>1.4563389566119281E-2</v>
      </c>
      <c r="J118" s="79">
        <v>0</v>
      </c>
      <c r="K118" s="79">
        <v>0</v>
      </c>
      <c r="L118" s="77">
        <v>3.6134326560582392E-3</v>
      </c>
      <c r="M118" s="79">
        <v>0</v>
      </c>
      <c r="N118" s="79">
        <v>0</v>
      </c>
      <c r="O118" s="79">
        <v>0</v>
      </c>
      <c r="P118" s="80">
        <v>0</v>
      </c>
      <c r="Q118" s="89"/>
    </row>
    <row r="119" spans="1:17" ht="91.2" x14ac:dyDescent="0.3">
      <c r="A119" s="75" t="s">
        <v>100</v>
      </c>
      <c r="B119" s="76">
        <v>6.0728382553186674E-4</v>
      </c>
      <c r="C119" s="77">
        <v>9.9286099726008758E-4</v>
      </c>
      <c r="D119" s="77">
        <v>3.8070404336121294E-4</v>
      </c>
      <c r="E119" s="79">
        <v>0</v>
      </c>
      <c r="F119" s="79">
        <v>0</v>
      </c>
      <c r="G119" s="79">
        <v>0</v>
      </c>
      <c r="H119" s="79">
        <v>0</v>
      </c>
      <c r="I119" s="79">
        <v>0</v>
      </c>
      <c r="J119" s="79">
        <v>0</v>
      </c>
      <c r="K119" s="79">
        <v>0</v>
      </c>
      <c r="L119" s="77">
        <v>3.2127689198480585E-4</v>
      </c>
      <c r="M119" s="77">
        <v>2.0864967295782431E-3</v>
      </c>
      <c r="N119" s="77">
        <v>5.9194368007902765E-4</v>
      </c>
      <c r="O119" s="79">
        <v>0</v>
      </c>
      <c r="P119" s="80">
        <v>0</v>
      </c>
      <c r="Q119" s="89"/>
    </row>
    <row r="120" spans="1:17" ht="68.400000000000006" x14ac:dyDescent="0.3">
      <c r="A120" s="75" t="s">
        <v>101</v>
      </c>
      <c r="B120" s="76">
        <v>1.0571997503810882E-3</v>
      </c>
      <c r="C120" s="79">
        <v>0</v>
      </c>
      <c r="D120" s="79">
        <v>0</v>
      </c>
      <c r="E120" s="79">
        <v>0</v>
      </c>
      <c r="F120" s="79">
        <v>0</v>
      </c>
      <c r="G120" s="77">
        <v>8.6176104437940375E-4</v>
      </c>
      <c r="H120" s="79">
        <v>0</v>
      </c>
      <c r="I120" s="79">
        <v>0</v>
      </c>
      <c r="J120" s="79">
        <v>0</v>
      </c>
      <c r="K120" s="79">
        <v>0</v>
      </c>
      <c r="L120" s="77">
        <v>1.093148308763637E-3</v>
      </c>
      <c r="M120" s="79">
        <v>0</v>
      </c>
      <c r="N120" s="79">
        <v>0</v>
      </c>
      <c r="O120" s="79">
        <v>0</v>
      </c>
      <c r="P120" s="80">
        <v>0</v>
      </c>
      <c r="Q120" s="89"/>
    </row>
    <row r="121" spans="1:17" ht="68.400000000000006" x14ac:dyDescent="0.3">
      <c r="A121" s="75" t="s">
        <v>102</v>
      </c>
      <c r="B121" s="81">
        <v>0</v>
      </c>
      <c r="C121" s="77">
        <v>6.9497672385229834E-3</v>
      </c>
      <c r="D121" s="77">
        <v>4.7555488752386256E-3</v>
      </c>
      <c r="E121" s="77">
        <v>4.195856890854408E-3</v>
      </c>
      <c r="F121" s="77">
        <v>1.487899130281051E-2</v>
      </c>
      <c r="G121" s="77">
        <v>1.4263244363052556E-2</v>
      </c>
      <c r="H121" s="77">
        <v>5.6316689923513802E-3</v>
      </c>
      <c r="I121" s="77">
        <v>4.1224656440909E-3</v>
      </c>
      <c r="J121" s="77">
        <v>9.1523289315002601E-3</v>
      </c>
      <c r="K121" s="77">
        <v>2.2010227268506002E-2</v>
      </c>
      <c r="L121" s="79">
        <v>0</v>
      </c>
      <c r="M121" s="79">
        <v>0</v>
      </c>
      <c r="N121" s="77">
        <v>7.0104697314771897E-3</v>
      </c>
      <c r="O121" s="77">
        <v>2.6232592564155101E-3</v>
      </c>
      <c r="P121" s="78">
        <v>9.5202831712217668E-3</v>
      </c>
      <c r="Q121" s="89"/>
    </row>
    <row r="122" spans="1:17" ht="68.400000000000006" x14ac:dyDescent="0.3">
      <c r="A122" s="75" t="s">
        <v>103</v>
      </c>
      <c r="B122" s="81">
        <v>0</v>
      </c>
      <c r="C122" s="79">
        <v>0</v>
      </c>
      <c r="D122" s="79">
        <v>0</v>
      </c>
      <c r="E122" s="79">
        <v>0</v>
      </c>
      <c r="F122" s="77">
        <v>4.1587117729042166E-4</v>
      </c>
      <c r="G122" s="79">
        <v>0</v>
      </c>
      <c r="H122" s="79">
        <v>0</v>
      </c>
      <c r="I122" s="77">
        <v>1.1362807579147548E-3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80">
        <v>0</v>
      </c>
      <c r="Q122" s="89"/>
    </row>
    <row r="123" spans="1:17" ht="114" x14ac:dyDescent="0.3">
      <c r="A123" s="75" t="s">
        <v>104</v>
      </c>
      <c r="B123" s="76">
        <v>5.6002787683343751E-4</v>
      </c>
      <c r="C123" s="77">
        <v>6.1702913364419954E-3</v>
      </c>
      <c r="D123" s="77">
        <v>7.1908537498136874E-2</v>
      </c>
      <c r="E123" s="77">
        <v>0.41099705389575691</v>
      </c>
      <c r="F123" s="77">
        <v>0.84917232445290636</v>
      </c>
      <c r="G123" s="77">
        <v>2.5396146063149081E-2</v>
      </c>
      <c r="H123" s="77">
        <v>0.4132561024022085</v>
      </c>
      <c r="I123" s="77">
        <v>0.73473872691102415</v>
      </c>
      <c r="J123" s="77">
        <v>0.92443164350343987</v>
      </c>
      <c r="K123" s="77">
        <v>0.94186449896239233</v>
      </c>
      <c r="L123" s="77">
        <v>4.0780062570064336E-4</v>
      </c>
      <c r="M123" s="77">
        <v>2.7963368728088907E-3</v>
      </c>
      <c r="N123" s="77">
        <v>2.0239800387925382E-2</v>
      </c>
      <c r="O123" s="77">
        <v>9.7461832526480094E-2</v>
      </c>
      <c r="P123" s="78">
        <v>0.38248293685362927</v>
      </c>
      <c r="Q123" s="89"/>
    </row>
    <row r="124" spans="1:17" ht="79.8" x14ac:dyDescent="0.3">
      <c r="A124" s="75" t="s">
        <v>105</v>
      </c>
      <c r="B124" s="76">
        <v>1.9628652310229761E-4</v>
      </c>
      <c r="C124" s="77">
        <v>2.328156794561375E-4</v>
      </c>
      <c r="D124" s="79">
        <v>0</v>
      </c>
      <c r="E124" s="77">
        <v>1.2918751997680568E-3</v>
      </c>
      <c r="F124" s="77">
        <v>4.1807982249054479E-3</v>
      </c>
      <c r="G124" s="79">
        <v>0</v>
      </c>
      <c r="H124" s="77">
        <v>1.8043730722999772E-3</v>
      </c>
      <c r="I124" s="77">
        <v>3.4295073640582077E-3</v>
      </c>
      <c r="J124" s="77">
        <v>2.3257917798985856E-3</v>
      </c>
      <c r="K124" s="77">
        <v>8.5691577041861061E-4</v>
      </c>
      <c r="L124" s="79">
        <v>0</v>
      </c>
      <c r="M124" s="77">
        <v>3.0324511705332656E-4</v>
      </c>
      <c r="N124" s="77">
        <v>3.4440172888061075E-4</v>
      </c>
      <c r="O124" s="79">
        <v>0</v>
      </c>
      <c r="P124" s="78">
        <v>4.1245745181485516E-3</v>
      </c>
      <c r="Q124" s="89"/>
    </row>
    <row r="125" spans="1:17" ht="68.400000000000006" x14ac:dyDescent="0.3">
      <c r="A125" s="75" t="s">
        <v>106</v>
      </c>
      <c r="B125" s="76">
        <v>1.2851400863847043E-4</v>
      </c>
      <c r="C125" s="77">
        <v>1.5070462772440556E-3</v>
      </c>
      <c r="D125" s="77">
        <v>1.7939656302504671E-3</v>
      </c>
      <c r="E125" s="77">
        <v>1.4528673275376134E-2</v>
      </c>
      <c r="F125" s="77">
        <v>1.4134615262407351E-2</v>
      </c>
      <c r="G125" s="77">
        <v>5.9901656837156874E-4</v>
      </c>
      <c r="H125" s="77">
        <v>1.1425978549461433E-2</v>
      </c>
      <c r="I125" s="77">
        <v>9.7566457355067002E-3</v>
      </c>
      <c r="J125" s="77">
        <v>8.514678963397455E-3</v>
      </c>
      <c r="K125" s="77">
        <v>5.0474321880427091E-3</v>
      </c>
      <c r="L125" s="77">
        <v>1.8825311707510099E-4</v>
      </c>
      <c r="M125" s="79">
        <v>0</v>
      </c>
      <c r="N125" s="77">
        <v>2.4254426314912459E-3</v>
      </c>
      <c r="O125" s="77">
        <v>2.7169184258764843E-3</v>
      </c>
      <c r="P125" s="78">
        <v>2.6866209808153269E-2</v>
      </c>
      <c r="Q125" s="89"/>
    </row>
    <row r="126" spans="1:17" ht="68.400000000000006" x14ac:dyDescent="0.3">
      <c r="A126" s="75" t="s">
        <v>107</v>
      </c>
      <c r="B126" s="76">
        <v>2.9410150850141393E-3</v>
      </c>
      <c r="C126" s="77">
        <v>9.4473847737641115E-3</v>
      </c>
      <c r="D126" s="77">
        <v>5.5223204932145616E-2</v>
      </c>
      <c r="E126" s="77">
        <v>8.8941077379717667E-2</v>
      </c>
      <c r="F126" s="77">
        <v>2.4766650196827299E-2</v>
      </c>
      <c r="G126" s="77">
        <v>0.1043330862737742</v>
      </c>
      <c r="H126" s="77">
        <v>0.18648464271969684</v>
      </c>
      <c r="I126" s="77">
        <v>7.4535867776171882E-2</v>
      </c>
      <c r="J126" s="77">
        <v>1.1070487754022685E-2</v>
      </c>
      <c r="K126" s="79">
        <v>0</v>
      </c>
      <c r="L126" s="77">
        <v>3.0817033944112423E-3</v>
      </c>
      <c r="M126" s="77">
        <v>2.3155374049836481E-3</v>
      </c>
      <c r="N126" s="77">
        <v>9.1287178209184111E-3</v>
      </c>
      <c r="O126" s="77">
        <v>2.4140304675233187E-2</v>
      </c>
      <c r="P126" s="78">
        <v>2.634256809401812E-2</v>
      </c>
      <c r="Q126" s="89"/>
    </row>
    <row r="127" spans="1:17" ht="79.8" x14ac:dyDescent="0.3">
      <c r="A127" s="75" t="s">
        <v>108</v>
      </c>
      <c r="B127" s="76">
        <v>1.3376936157673236E-2</v>
      </c>
      <c r="C127" s="77">
        <v>1.9768905417371741E-2</v>
      </c>
      <c r="D127" s="77">
        <v>3.6694274312648809E-2</v>
      </c>
      <c r="E127" s="77">
        <v>8.0786067114107546E-2</v>
      </c>
      <c r="F127" s="77">
        <v>3.1899286637245151E-2</v>
      </c>
      <c r="G127" s="77">
        <v>6.2430318149264474E-2</v>
      </c>
      <c r="H127" s="77">
        <v>0.11964374114263834</v>
      </c>
      <c r="I127" s="77">
        <v>8.0229184026948189E-2</v>
      </c>
      <c r="J127" s="77">
        <v>2.3313854069311732E-2</v>
      </c>
      <c r="K127" s="77">
        <v>2.5913446827374009E-2</v>
      </c>
      <c r="L127" s="77">
        <v>9.5799403565988966E-3</v>
      </c>
      <c r="M127" s="77">
        <v>1.520974022188485E-2</v>
      </c>
      <c r="N127" s="77">
        <v>1.6876984548026035E-2</v>
      </c>
      <c r="O127" s="77">
        <v>2.5803287670896465E-2</v>
      </c>
      <c r="P127" s="78">
        <v>4.0970072151786836E-2</v>
      </c>
      <c r="Q127" s="89"/>
    </row>
    <row r="128" spans="1:17" ht="79.8" x14ac:dyDescent="0.3">
      <c r="A128" s="75" t="s">
        <v>109</v>
      </c>
      <c r="B128" s="76">
        <v>7.5333242872395081E-2</v>
      </c>
      <c r="C128" s="77">
        <v>0.12244585425837494</v>
      </c>
      <c r="D128" s="77">
        <v>0.14286573389779428</v>
      </c>
      <c r="E128" s="77">
        <v>0.11572556646566411</v>
      </c>
      <c r="F128" s="77">
        <v>2.4918989417182517E-2</v>
      </c>
      <c r="G128" s="77">
        <v>0.15784816892336823</v>
      </c>
      <c r="H128" s="77">
        <v>0.12142046934404988</v>
      </c>
      <c r="I128" s="77">
        <v>6.3457040094792E-2</v>
      </c>
      <c r="J128" s="77">
        <v>1.2311776230203268E-2</v>
      </c>
      <c r="K128" s="77">
        <v>3.068847015542594E-4</v>
      </c>
      <c r="L128" s="77">
        <v>7.6202401328262684E-2</v>
      </c>
      <c r="M128" s="77">
        <v>9.5475642786437082E-2</v>
      </c>
      <c r="N128" s="77">
        <v>0.12427909487771996</v>
      </c>
      <c r="O128" s="77">
        <v>0.12858108214729269</v>
      </c>
      <c r="P128" s="78">
        <v>0.11544192542420259</v>
      </c>
      <c r="Q128" s="89"/>
    </row>
    <row r="129" spans="1:17" ht="91.2" x14ac:dyDescent="0.3">
      <c r="A129" s="75" t="s">
        <v>110</v>
      </c>
      <c r="B129" s="76">
        <v>0.89708387167436821</v>
      </c>
      <c r="C129" s="77">
        <v>0.82507913419391588</v>
      </c>
      <c r="D129" s="77">
        <v>0.67574008637020611</v>
      </c>
      <c r="E129" s="77">
        <v>0.27104816184843711</v>
      </c>
      <c r="F129" s="77">
        <v>3.41642900649149E-2</v>
      </c>
      <c r="G129" s="77">
        <v>0.6149037534787819</v>
      </c>
      <c r="H129" s="77">
        <v>0.11948976743331301</v>
      </c>
      <c r="I129" s="77">
        <v>2.3078123064513123E-2</v>
      </c>
      <c r="J129" s="77">
        <v>6.1846808595743151E-3</v>
      </c>
      <c r="K129" s="77">
        <v>4.0005942817119746E-3</v>
      </c>
      <c r="L129" s="77">
        <v>0.89819005403385421</v>
      </c>
      <c r="M129" s="77">
        <v>0.87778558148366026</v>
      </c>
      <c r="N129" s="77">
        <v>0.81320492745854533</v>
      </c>
      <c r="O129" s="77">
        <v>0.71094672611585252</v>
      </c>
      <c r="P129" s="78">
        <v>0.38813520864827739</v>
      </c>
      <c r="Q129" s="89"/>
    </row>
    <row r="130" spans="1:17" ht="79.8" x14ac:dyDescent="0.3">
      <c r="A130" s="75" t="s">
        <v>111</v>
      </c>
      <c r="B130" s="76">
        <v>1.0380105801974699E-2</v>
      </c>
      <c r="C130" s="77">
        <v>8.3988008249086081E-3</v>
      </c>
      <c r="D130" s="77">
        <v>1.1018648483579318E-2</v>
      </c>
      <c r="E130" s="77">
        <v>1.2485667930317986E-2</v>
      </c>
      <c r="F130" s="77">
        <v>1.4681832635096517E-3</v>
      </c>
      <c r="G130" s="77">
        <v>2.0226266180238112E-2</v>
      </c>
      <c r="H130" s="77">
        <v>2.0843256343980807E-2</v>
      </c>
      <c r="I130" s="77">
        <v>5.5161586249793748E-3</v>
      </c>
      <c r="J130" s="77">
        <v>2.6947579086515384E-3</v>
      </c>
      <c r="K130" s="79">
        <v>0</v>
      </c>
      <c r="L130" s="77">
        <v>1.2349847144096766E-2</v>
      </c>
      <c r="M130" s="77">
        <v>6.1139161131712593E-3</v>
      </c>
      <c r="N130" s="77">
        <v>6.4901608150164589E-3</v>
      </c>
      <c r="O130" s="77">
        <v>7.7265891819525258E-3</v>
      </c>
      <c r="P130" s="78">
        <v>6.1162213305611763E-3</v>
      </c>
      <c r="Q130" s="89"/>
    </row>
    <row r="131" spans="1:17" ht="114" x14ac:dyDescent="0.3">
      <c r="A131" s="75" t="s">
        <v>112</v>
      </c>
      <c r="B131" s="76">
        <v>5.9429915787003764E-4</v>
      </c>
      <c r="C131" s="77">
        <v>9.6556050758181515E-3</v>
      </c>
      <c r="D131" s="77">
        <v>5.8323436552662325E-2</v>
      </c>
      <c r="E131" s="77">
        <v>9.6162931710744637E-2</v>
      </c>
      <c r="F131" s="77">
        <v>2.3119110607393061E-2</v>
      </c>
      <c r="G131" s="77">
        <v>0.10896439939052213</v>
      </c>
      <c r="H131" s="77">
        <v>0.19687955950621588</v>
      </c>
      <c r="I131" s="77">
        <v>7.3232569264928646E-2</v>
      </c>
      <c r="J131" s="77">
        <v>1.0566708616909937E-2</v>
      </c>
      <c r="K131" s="79">
        <v>0</v>
      </c>
      <c r="L131" s="79">
        <v>0</v>
      </c>
      <c r="M131" s="77">
        <v>6.9807595908152912E-3</v>
      </c>
      <c r="N131" s="77">
        <v>4.714670610435825E-3</v>
      </c>
      <c r="O131" s="77">
        <v>2.2686823280468303E-2</v>
      </c>
      <c r="P131" s="78">
        <v>3.3175628709067241E-2</v>
      </c>
      <c r="Q131" s="89"/>
    </row>
    <row r="132" spans="1:17" ht="79.8" x14ac:dyDescent="0.3">
      <c r="A132" s="75" t="s">
        <v>113</v>
      </c>
      <c r="B132" s="81">
        <v>0</v>
      </c>
      <c r="C132" s="79">
        <v>0</v>
      </c>
      <c r="D132" s="77">
        <v>5.8200648604760758E-4</v>
      </c>
      <c r="E132" s="77">
        <v>3.0787328759066532E-4</v>
      </c>
      <c r="F132" s="77">
        <v>8.9691547350003072E-4</v>
      </c>
      <c r="G132" s="77">
        <v>6.6304825351963829E-4</v>
      </c>
      <c r="H132" s="79">
        <v>0</v>
      </c>
      <c r="I132" s="79">
        <v>0</v>
      </c>
      <c r="J132" s="79">
        <v>0</v>
      </c>
      <c r="K132" s="79">
        <v>0</v>
      </c>
      <c r="L132" s="79">
        <v>0</v>
      </c>
      <c r="M132" s="79">
        <v>0</v>
      </c>
      <c r="N132" s="79">
        <v>0</v>
      </c>
      <c r="O132" s="77">
        <v>5.3438151757075904E-4</v>
      </c>
      <c r="P132" s="78">
        <v>2.0033641116306488E-3</v>
      </c>
      <c r="Q132" s="89"/>
    </row>
    <row r="133" spans="1:17" ht="79.8" x14ac:dyDescent="0.3">
      <c r="A133" s="75" t="s">
        <v>114</v>
      </c>
      <c r="B133" s="76">
        <v>1.9176612857693755E-2</v>
      </c>
      <c r="C133" s="77">
        <v>4.3940533653859623E-2</v>
      </c>
      <c r="D133" s="77">
        <v>9.7893831062643516E-2</v>
      </c>
      <c r="E133" s="77">
        <v>0.16099839419097625</v>
      </c>
      <c r="F133" s="77">
        <v>5.8301714754546381E-2</v>
      </c>
      <c r="G133" s="77">
        <v>0.12278207520416058</v>
      </c>
      <c r="H133" s="77">
        <v>0.23198772766419393</v>
      </c>
      <c r="I133" s="77">
        <v>0.15727791620718568</v>
      </c>
      <c r="J133" s="77">
        <v>4.1289068266396965E-2</v>
      </c>
      <c r="K133" s="77">
        <v>3.0220925810640252E-2</v>
      </c>
      <c r="L133" s="77">
        <v>1.5782374945632248E-2</v>
      </c>
      <c r="M133" s="77">
        <v>2.6509643954815164E-2</v>
      </c>
      <c r="N133" s="77">
        <v>4.8622595415954942E-2</v>
      </c>
      <c r="O133" s="77">
        <v>8.2284767361646791E-2</v>
      </c>
      <c r="P133" s="78">
        <v>8.8638542545106364E-2</v>
      </c>
      <c r="Q133" s="89"/>
    </row>
    <row r="134" spans="1:17" ht="79.8" x14ac:dyDescent="0.3">
      <c r="A134" s="75" t="s">
        <v>115</v>
      </c>
      <c r="B134" s="76">
        <v>0.95383172967507723</v>
      </c>
      <c r="C134" s="77">
        <v>0.91349714035000107</v>
      </c>
      <c r="D134" s="77">
        <v>0.74070633878675629</v>
      </c>
      <c r="E134" s="77">
        <v>0.29121579249397078</v>
      </c>
      <c r="F134" s="77">
        <v>3.4004384240918034E-2</v>
      </c>
      <c r="G134" s="77">
        <v>0.70649833739491563</v>
      </c>
      <c r="H134" s="77">
        <v>0.11727360168541229</v>
      </c>
      <c r="I134" s="77">
        <v>1.3009891590664197E-2</v>
      </c>
      <c r="J134" s="77">
        <v>2.267345758069611E-3</v>
      </c>
      <c r="K134" s="79">
        <v>0</v>
      </c>
      <c r="L134" s="77">
        <v>0.95456111864737891</v>
      </c>
      <c r="M134" s="77">
        <v>0.94867543624781181</v>
      </c>
      <c r="N134" s="77">
        <v>0.89260088733048937</v>
      </c>
      <c r="O134" s="77">
        <v>0.77050645556286579</v>
      </c>
      <c r="P134" s="78">
        <v>0.43323800731928813</v>
      </c>
      <c r="Q134" s="89"/>
    </row>
    <row r="135" spans="1:17" ht="91.2" x14ac:dyDescent="0.3">
      <c r="A135" s="75" t="s">
        <v>116</v>
      </c>
      <c r="B135" s="76">
        <v>4.1136199975231567E-3</v>
      </c>
      <c r="C135" s="77">
        <v>2.861229561290935E-3</v>
      </c>
      <c r="D135" s="77">
        <v>2.4984128748233646E-3</v>
      </c>
      <c r="E135" s="77">
        <v>1.5627229510563631E-3</v>
      </c>
      <c r="F135" s="79">
        <v>0</v>
      </c>
      <c r="G135" s="79">
        <v>0</v>
      </c>
      <c r="H135" s="77">
        <v>1.9673990209464982E-4</v>
      </c>
      <c r="I135" s="79">
        <v>0</v>
      </c>
      <c r="J135" s="79">
        <v>0</v>
      </c>
      <c r="K135" s="79">
        <v>0</v>
      </c>
      <c r="L135" s="77">
        <v>6.0258161363148681E-3</v>
      </c>
      <c r="M135" s="77">
        <v>8.0483138864772923E-4</v>
      </c>
      <c r="N135" s="77">
        <v>3.942953057519025E-3</v>
      </c>
      <c r="O135" s="77">
        <v>3.2519463528474257E-3</v>
      </c>
      <c r="P135" s="78">
        <v>2.5832765269671524E-3</v>
      </c>
      <c r="Q135" s="89"/>
    </row>
    <row r="136" spans="1:17" ht="91.2" x14ac:dyDescent="0.3">
      <c r="A136" s="75" t="s">
        <v>117</v>
      </c>
      <c r="B136" s="76">
        <v>8.2447450502961574E-3</v>
      </c>
      <c r="C136" s="77">
        <v>6.6386990042106488E-3</v>
      </c>
      <c r="D136" s="77">
        <v>1.0866474699170549E-2</v>
      </c>
      <c r="E136" s="77">
        <v>6.5928401539922877E-3</v>
      </c>
      <c r="F136" s="79">
        <v>0</v>
      </c>
      <c r="G136" s="77">
        <v>2.9340677827606433E-4</v>
      </c>
      <c r="H136" s="77">
        <v>5.6801303025745228E-4</v>
      </c>
      <c r="I136" s="79">
        <v>0</v>
      </c>
      <c r="J136" s="79">
        <v>0</v>
      </c>
      <c r="K136" s="79">
        <v>0</v>
      </c>
      <c r="L136" s="77">
        <v>7.8738924817527475E-3</v>
      </c>
      <c r="M136" s="77">
        <v>6.6171068109189208E-3</v>
      </c>
      <c r="N136" s="77">
        <v>1.4109464644491232E-2</v>
      </c>
      <c r="O136" s="77">
        <v>1.0080305147478727E-2</v>
      </c>
      <c r="P136" s="78">
        <v>1.0813705915893453E-2</v>
      </c>
      <c r="Q136" s="89"/>
    </row>
    <row r="137" spans="1:17" ht="79.8" x14ac:dyDescent="0.3">
      <c r="A137" s="75" t="s">
        <v>118</v>
      </c>
      <c r="B137" s="76">
        <v>3.1606139323194565E-3</v>
      </c>
      <c r="C137" s="77">
        <v>8.4912189948240001E-4</v>
      </c>
      <c r="D137" s="77">
        <v>5.7877762484773978E-4</v>
      </c>
      <c r="E137" s="77">
        <v>8.0828502851535279E-4</v>
      </c>
      <c r="F137" s="77">
        <v>1.1909505606192881E-4</v>
      </c>
      <c r="G137" s="77">
        <v>4.8250058880926265E-4</v>
      </c>
      <c r="H137" s="79">
        <v>0</v>
      </c>
      <c r="I137" s="77">
        <v>1.8466490931947556E-3</v>
      </c>
      <c r="J137" s="79">
        <v>0</v>
      </c>
      <c r="K137" s="79">
        <v>0</v>
      </c>
      <c r="L137" s="77">
        <v>3.2881102056138726E-3</v>
      </c>
      <c r="M137" s="77">
        <v>1.1987239039577115E-3</v>
      </c>
      <c r="N137" s="77">
        <v>1.2560968870106641E-3</v>
      </c>
      <c r="O137" s="77">
        <v>8.3924160081031297E-4</v>
      </c>
      <c r="P137" s="78">
        <v>4.3724919033311219E-4</v>
      </c>
      <c r="Q137" s="89"/>
    </row>
    <row r="138" spans="1:17" ht="22.8" x14ac:dyDescent="0.3">
      <c r="A138" s="75" t="s">
        <v>119</v>
      </c>
      <c r="B138" s="76">
        <v>5.3541265288744651E-2</v>
      </c>
      <c r="C138" s="77">
        <v>0.20198142944894548</v>
      </c>
      <c r="D138" s="77">
        <v>0.47946218331485135</v>
      </c>
      <c r="E138" s="77">
        <v>0.83918906413088834</v>
      </c>
      <c r="F138" s="77">
        <v>0.97987404941631107</v>
      </c>
      <c r="G138" s="77">
        <v>0.32994862699293859</v>
      </c>
      <c r="H138" s="77">
        <v>0.82704216759881544</v>
      </c>
      <c r="I138" s="77">
        <v>0.98485235279563743</v>
      </c>
      <c r="J138" s="77">
        <v>0.98357087110754282</v>
      </c>
      <c r="K138" s="77">
        <v>0.99997853658984204</v>
      </c>
      <c r="L138" s="77">
        <v>3.3342592455789091E-2</v>
      </c>
      <c r="M138" s="77">
        <v>0.13075141145720021</v>
      </c>
      <c r="N138" s="77">
        <v>0.29345060882811724</v>
      </c>
      <c r="O138" s="77">
        <v>0.49763117355995434</v>
      </c>
      <c r="P138" s="78">
        <v>0.83808266818148192</v>
      </c>
      <c r="Q138" s="89"/>
    </row>
    <row r="139" spans="1:17" ht="22.8" x14ac:dyDescent="0.3">
      <c r="A139" s="75" t="s">
        <v>120</v>
      </c>
      <c r="B139" s="76">
        <v>0.36387766117657477</v>
      </c>
      <c r="C139" s="77">
        <v>0.69969572334700525</v>
      </c>
      <c r="D139" s="77">
        <v>0.76363025122195671</v>
      </c>
      <c r="E139" s="77">
        <v>0.79218641106204857</v>
      </c>
      <c r="F139" s="77">
        <v>0.90012535386122716</v>
      </c>
      <c r="G139" s="77">
        <v>0.58982686988997712</v>
      </c>
      <c r="H139" s="77">
        <v>0.64248948000116468</v>
      </c>
      <c r="I139" s="77">
        <v>0.86489607326608242</v>
      </c>
      <c r="J139" s="77">
        <v>0.89067831231859751</v>
      </c>
      <c r="K139" s="77">
        <v>0.86276573967023074</v>
      </c>
      <c r="L139" s="77">
        <v>0.28218663205031674</v>
      </c>
      <c r="M139" s="77">
        <v>0.63541197576991093</v>
      </c>
      <c r="N139" s="77">
        <v>0.74210369231108919</v>
      </c>
      <c r="O139" s="77">
        <v>0.82675740806073539</v>
      </c>
      <c r="P139" s="78">
        <v>0.91306281553054547</v>
      </c>
      <c r="Q139" s="89"/>
    </row>
    <row r="140" spans="1:17" ht="22.8" x14ac:dyDescent="0.3">
      <c r="A140" s="75" t="s">
        <v>121</v>
      </c>
      <c r="B140" s="76">
        <v>2.1408442537675512E-2</v>
      </c>
      <c r="C140" s="77">
        <v>0.15689237903827141</v>
      </c>
      <c r="D140" s="77">
        <v>0.4617654629073642</v>
      </c>
      <c r="E140" s="77">
        <v>0.68256587393596124</v>
      </c>
      <c r="F140" s="77">
        <v>0.9427026906259609</v>
      </c>
      <c r="G140" s="77">
        <v>0.19556550971655454</v>
      </c>
      <c r="H140" s="77">
        <v>0.41978456826567029</v>
      </c>
      <c r="I140" s="77">
        <v>0.79867355749430069</v>
      </c>
      <c r="J140" s="77">
        <v>0.93452324326098057</v>
      </c>
      <c r="K140" s="77">
        <v>0.99401000962985486</v>
      </c>
      <c r="L140" s="77">
        <v>1.0130809042518054E-2</v>
      </c>
      <c r="M140" s="77">
        <v>6.7177227650166302E-2</v>
      </c>
      <c r="N140" s="77">
        <v>0.25598635040839407</v>
      </c>
      <c r="O140" s="77">
        <v>0.578777217950453</v>
      </c>
      <c r="P140" s="78">
        <v>0.89464316253209253</v>
      </c>
      <c r="Q140" s="89"/>
    </row>
    <row r="141" spans="1:17" ht="45.6" x14ac:dyDescent="0.3">
      <c r="A141" s="75" t="s">
        <v>122</v>
      </c>
      <c r="B141" s="76">
        <v>1.6018169627148812E-3</v>
      </c>
      <c r="C141" s="77">
        <v>5.1151401291628399E-3</v>
      </c>
      <c r="D141" s="77">
        <v>4.42214155562228E-3</v>
      </c>
      <c r="E141" s="77">
        <v>1.2205206219494669E-2</v>
      </c>
      <c r="F141" s="77">
        <v>2.2501241366009461E-2</v>
      </c>
      <c r="G141" s="77">
        <v>8.4783880565449301E-3</v>
      </c>
      <c r="H141" s="77">
        <v>7.7869212484082814E-3</v>
      </c>
      <c r="I141" s="77">
        <v>2.8026773730300838E-3</v>
      </c>
      <c r="J141" s="77">
        <v>1.5129036791598473E-2</v>
      </c>
      <c r="K141" s="77">
        <v>4.5034806888306994E-2</v>
      </c>
      <c r="L141" s="77">
        <v>1.1609960129969614E-3</v>
      </c>
      <c r="M141" s="77">
        <v>7.2412778855401232E-4</v>
      </c>
      <c r="N141" s="77">
        <v>4.0310897710872286E-3</v>
      </c>
      <c r="O141" s="77">
        <v>1.0319538437789978E-2</v>
      </c>
      <c r="P141" s="78">
        <v>1.6354061059766889E-2</v>
      </c>
      <c r="Q141" s="89"/>
    </row>
    <row r="142" spans="1:17" ht="22.8" x14ac:dyDescent="0.3">
      <c r="A142" s="75" t="s">
        <v>123</v>
      </c>
      <c r="B142" s="76">
        <v>1.2693506417096336E-3</v>
      </c>
      <c r="C142" s="77">
        <v>1.0894127189799759E-2</v>
      </c>
      <c r="D142" s="77">
        <v>1.5609616659931481E-2</v>
      </c>
      <c r="E142" s="77">
        <v>5.3595300954534755E-2</v>
      </c>
      <c r="F142" s="77">
        <v>0.29254402982655786</v>
      </c>
      <c r="G142" s="77">
        <v>2.7655443241190753E-3</v>
      </c>
      <c r="H142" s="77">
        <v>1.1399140130042094E-2</v>
      </c>
      <c r="I142" s="77">
        <v>6.1971069740965334E-2</v>
      </c>
      <c r="J142" s="77">
        <v>0.15556301818816407</v>
      </c>
      <c r="K142" s="77">
        <v>0.60819933952350769</v>
      </c>
      <c r="L142" s="77">
        <v>1.2962676591230821E-3</v>
      </c>
      <c r="M142" s="77">
        <v>8.7849984264083969E-3</v>
      </c>
      <c r="N142" s="77">
        <v>1.7352862043633857E-2</v>
      </c>
      <c r="O142" s="77">
        <v>2.041818610678961E-2</v>
      </c>
      <c r="P142" s="78">
        <v>0.13032323986894162</v>
      </c>
      <c r="Q142" s="89"/>
    </row>
    <row r="143" spans="1:17" ht="34.200000000000003" x14ac:dyDescent="0.3">
      <c r="A143" s="75" t="s">
        <v>124</v>
      </c>
      <c r="B143" s="76">
        <v>9.6260252338427148E-4</v>
      </c>
      <c r="C143" s="77">
        <v>9.4792386246299147E-3</v>
      </c>
      <c r="D143" s="77">
        <v>1.4548585502963531E-2</v>
      </c>
      <c r="E143" s="77">
        <v>2.402805724530048E-2</v>
      </c>
      <c r="F143" s="77">
        <v>0.45256691024928664</v>
      </c>
      <c r="G143" s="77">
        <v>9.7710421202901153E-3</v>
      </c>
      <c r="H143" s="77">
        <v>1.7216451395865705E-2</v>
      </c>
      <c r="I143" s="77">
        <v>4.2072216797340106E-2</v>
      </c>
      <c r="J143" s="77">
        <v>0.25509084559109368</v>
      </c>
      <c r="K143" s="77">
        <v>0.94805360903226632</v>
      </c>
      <c r="L143" s="77">
        <v>1.4100635989126049E-3</v>
      </c>
      <c r="M143" s="77">
        <v>3.7048954304376176E-3</v>
      </c>
      <c r="N143" s="77">
        <v>1.8021639818835627E-2</v>
      </c>
      <c r="O143" s="77">
        <v>9.2219415622727882E-3</v>
      </c>
      <c r="P143" s="78">
        <v>0.13363358163702035</v>
      </c>
      <c r="Q143" s="89"/>
    </row>
    <row r="144" spans="1:17" ht="34.200000000000003" x14ac:dyDescent="0.3">
      <c r="A144" s="75" t="s">
        <v>125</v>
      </c>
      <c r="B144" s="76">
        <v>0.23233262651865735</v>
      </c>
      <c r="C144" s="77">
        <v>0.42362343245746903</v>
      </c>
      <c r="D144" s="77">
        <v>0.40180444503100177</v>
      </c>
      <c r="E144" s="77">
        <v>0.18764746811598862</v>
      </c>
      <c r="F144" s="77">
        <v>9.9668957965807228E-2</v>
      </c>
      <c r="G144" s="77">
        <v>0.30800653506178949</v>
      </c>
      <c r="H144" s="77">
        <v>8.159404053774616E-2</v>
      </c>
      <c r="I144" s="77">
        <v>3.1923221465953437E-2</v>
      </c>
      <c r="J144" s="77">
        <v>7.2768084519835172E-2</v>
      </c>
      <c r="K144" s="77">
        <v>6.9055030530230446E-2</v>
      </c>
      <c r="L144" s="77">
        <v>0.19118096018853534</v>
      </c>
      <c r="M144" s="77">
        <v>0.37329904435641176</v>
      </c>
      <c r="N144" s="77">
        <v>0.44462101036926183</v>
      </c>
      <c r="O144" s="77">
        <v>0.45574706076021876</v>
      </c>
      <c r="P144" s="78">
        <v>0.30175833478283504</v>
      </c>
      <c r="Q144" s="89"/>
    </row>
    <row r="145" spans="1:17" ht="22.8" x14ac:dyDescent="0.3">
      <c r="A145" s="75" t="s">
        <v>126</v>
      </c>
      <c r="B145" s="76">
        <v>0.62427320556594701</v>
      </c>
      <c r="C145" s="77">
        <v>0.93274816971391417</v>
      </c>
      <c r="D145" s="77">
        <v>0.90492066097810131</v>
      </c>
      <c r="E145" s="77">
        <v>0.9286080998002878</v>
      </c>
      <c r="F145" s="77">
        <v>0.97709225929346044</v>
      </c>
      <c r="G145" s="77">
        <v>0.783250605872714</v>
      </c>
      <c r="H145" s="77">
        <v>0.84464583559701734</v>
      </c>
      <c r="I145" s="77">
        <v>0.94099773984660495</v>
      </c>
      <c r="J145" s="77">
        <v>0.97440105229422758</v>
      </c>
      <c r="K145" s="77">
        <v>0.98733302260827072</v>
      </c>
      <c r="L145" s="77">
        <v>0.53029580677337207</v>
      </c>
      <c r="M145" s="77">
        <v>0.9160053746154051</v>
      </c>
      <c r="N145" s="77">
        <v>0.94593687786940783</v>
      </c>
      <c r="O145" s="77">
        <v>0.94547107271522635</v>
      </c>
      <c r="P145" s="78">
        <v>0.98095762719097324</v>
      </c>
      <c r="Q145" s="89"/>
    </row>
    <row r="146" spans="1:17" ht="22.8" x14ac:dyDescent="0.3">
      <c r="A146" s="75" t="s">
        <v>127</v>
      </c>
      <c r="B146" s="76">
        <v>0.72760990198393616</v>
      </c>
      <c r="C146" s="77">
        <v>0.94369066836118687</v>
      </c>
      <c r="D146" s="77">
        <v>0.92992290348108964</v>
      </c>
      <c r="E146" s="77">
        <v>0.94197501612693879</v>
      </c>
      <c r="F146" s="77">
        <v>0.96367577948160266</v>
      </c>
      <c r="G146" s="77">
        <v>0.80759734290809171</v>
      </c>
      <c r="H146" s="77">
        <v>0.84385177778836418</v>
      </c>
      <c r="I146" s="77">
        <v>0.93546227315150221</v>
      </c>
      <c r="J146" s="77">
        <v>0.95544823028620252</v>
      </c>
      <c r="K146" s="77">
        <v>0.99559388074115718</v>
      </c>
      <c r="L146" s="77">
        <v>0.6596353217755857</v>
      </c>
      <c r="M146" s="77">
        <v>0.94562986993844256</v>
      </c>
      <c r="N146" s="77">
        <v>0.95814184813034997</v>
      </c>
      <c r="O146" s="77">
        <v>0.96878443118790014</v>
      </c>
      <c r="P146" s="78">
        <v>0.99120485376757905</v>
      </c>
      <c r="Q146" s="89"/>
    </row>
    <row r="147" spans="1:17" ht="22.8" x14ac:dyDescent="0.3">
      <c r="A147" s="75" t="s">
        <v>128</v>
      </c>
      <c r="B147" s="76">
        <v>0.14656204180107699</v>
      </c>
      <c r="C147" s="77">
        <v>0.54328306615063537</v>
      </c>
      <c r="D147" s="77">
        <v>0.71390977733726879</v>
      </c>
      <c r="E147" s="77">
        <v>0.74248080778536962</v>
      </c>
      <c r="F147" s="77">
        <v>0.94399278299656497</v>
      </c>
      <c r="G147" s="77">
        <v>0.45875257033266492</v>
      </c>
      <c r="H147" s="77">
        <v>0.50256430228298921</v>
      </c>
      <c r="I147" s="77">
        <v>0.80065437780312243</v>
      </c>
      <c r="J147" s="77">
        <v>0.94328809072716757</v>
      </c>
      <c r="K147" s="77">
        <v>0.98838140649196915</v>
      </c>
      <c r="L147" s="77">
        <v>8.0893024643124561E-2</v>
      </c>
      <c r="M147" s="77">
        <v>0.3984128557778287</v>
      </c>
      <c r="N147" s="77">
        <v>0.63303090403364948</v>
      </c>
      <c r="O147" s="77">
        <v>0.8209315328129273</v>
      </c>
      <c r="P147" s="78">
        <v>0.93001601798132749</v>
      </c>
      <c r="Q147" s="89"/>
    </row>
    <row r="148" spans="1:17" ht="22.8" x14ac:dyDescent="0.3">
      <c r="A148" s="75" t="s">
        <v>129</v>
      </c>
      <c r="B148" s="76">
        <v>0.77567019177234331</v>
      </c>
      <c r="C148" s="77">
        <v>0.94989191840355325</v>
      </c>
      <c r="D148" s="77">
        <v>0.95924571626650967</v>
      </c>
      <c r="E148" s="77">
        <v>0.96561002631827875</v>
      </c>
      <c r="F148" s="77">
        <v>0.99489848144907345</v>
      </c>
      <c r="G148" s="77">
        <v>0.85018221844102426</v>
      </c>
      <c r="H148" s="77">
        <v>0.9338051616819224</v>
      </c>
      <c r="I148" s="77">
        <v>0.97340001664057352</v>
      </c>
      <c r="J148" s="77">
        <v>0.99403867885975605</v>
      </c>
      <c r="K148" s="79">
        <v>1</v>
      </c>
      <c r="L148" s="77">
        <v>0.72062318054857177</v>
      </c>
      <c r="M148" s="77">
        <v>0.95263745463426197</v>
      </c>
      <c r="N148" s="77">
        <v>0.96156130937445261</v>
      </c>
      <c r="O148" s="77">
        <v>0.98739972490366479</v>
      </c>
      <c r="P148" s="78">
        <v>0.98844142983401873</v>
      </c>
      <c r="Q148" s="89"/>
    </row>
    <row r="149" spans="1:17" ht="22.8" x14ac:dyDescent="0.3">
      <c r="A149" s="75" t="s">
        <v>130</v>
      </c>
      <c r="B149" s="76">
        <v>8.4663952073097071E-2</v>
      </c>
      <c r="C149" s="77">
        <v>0.35094074134394415</v>
      </c>
      <c r="D149" s="77">
        <v>0.59307868134446906</v>
      </c>
      <c r="E149" s="77">
        <v>0.63666578586907541</v>
      </c>
      <c r="F149" s="77">
        <v>0.80511529772275781</v>
      </c>
      <c r="G149" s="77">
        <v>0.33374778391421078</v>
      </c>
      <c r="H149" s="77">
        <v>0.42030048881307286</v>
      </c>
      <c r="I149" s="77">
        <v>0.55163874143522162</v>
      </c>
      <c r="J149" s="77">
        <v>0.77908188515446419</v>
      </c>
      <c r="K149" s="77">
        <v>0.90371649681310162</v>
      </c>
      <c r="L149" s="77">
        <v>4.0577157641416846E-2</v>
      </c>
      <c r="M149" s="77">
        <v>0.22761774018091782</v>
      </c>
      <c r="N149" s="77">
        <v>0.47765845082634412</v>
      </c>
      <c r="O149" s="77">
        <v>0.67265367421208944</v>
      </c>
      <c r="P149" s="78">
        <v>0.87591709084576852</v>
      </c>
      <c r="Q149" s="89"/>
    </row>
    <row r="150" spans="1:17" ht="22.8" x14ac:dyDescent="0.3">
      <c r="A150" s="75" t="s">
        <v>131</v>
      </c>
      <c r="B150" s="76">
        <v>7.8099997570881411E-3</v>
      </c>
      <c r="C150" s="77">
        <v>4.0174942233366623E-2</v>
      </c>
      <c r="D150" s="77">
        <v>0.13178144007231302</v>
      </c>
      <c r="E150" s="77">
        <v>0.2373236548878459</v>
      </c>
      <c r="F150" s="77">
        <v>0.62404086661954816</v>
      </c>
      <c r="G150" s="77">
        <v>4.8743674265911058E-2</v>
      </c>
      <c r="H150" s="77">
        <v>9.0905449096230106E-2</v>
      </c>
      <c r="I150" s="77">
        <v>0.28172375952083167</v>
      </c>
      <c r="J150" s="77">
        <v>0.56274631365837702</v>
      </c>
      <c r="K150" s="77">
        <v>0.84319377910361593</v>
      </c>
      <c r="L150" s="77">
        <v>4.2462155169962577E-3</v>
      </c>
      <c r="M150" s="77">
        <v>2.0080784453740338E-2</v>
      </c>
      <c r="N150" s="77">
        <v>7.4508121461130242E-2</v>
      </c>
      <c r="O150" s="77">
        <v>0.16784466276300919</v>
      </c>
      <c r="P150" s="78">
        <v>0.44735445538522278</v>
      </c>
      <c r="Q150" s="89"/>
    </row>
    <row r="151" spans="1:17" ht="34.200000000000003" x14ac:dyDescent="0.3">
      <c r="A151" s="75" t="s">
        <v>132</v>
      </c>
      <c r="B151" s="76">
        <v>3.3023970406196334E-3</v>
      </c>
      <c r="C151" s="77">
        <v>1.1328982306386884E-2</v>
      </c>
      <c r="D151" s="77">
        <v>9.1057582381932588E-3</v>
      </c>
      <c r="E151" s="77">
        <v>1.314484535391613E-2</v>
      </c>
      <c r="F151" s="77">
        <v>0.24605219935317205</v>
      </c>
      <c r="G151" s="77">
        <v>1.8316380433267481E-2</v>
      </c>
      <c r="H151" s="77">
        <v>3.2205775013243103E-3</v>
      </c>
      <c r="I151" s="77">
        <v>2.3699207631528545E-2</v>
      </c>
      <c r="J151" s="77">
        <v>6.0431909651401765E-2</v>
      </c>
      <c r="K151" s="77">
        <v>0.60454010032209471</v>
      </c>
      <c r="L151" s="79">
        <v>0</v>
      </c>
      <c r="M151" s="77">
        <v>4.9484886068777208E-3</v>
      </c>
      <c r="N151" s="77">
        <v>1.6155399474488824E-2</v>
      </c>
      <c r="O151" s="77">
        <v>9.5411934217364876E-3</v>
      </c>
      <c r="P151" s="78">
        <v>7.1020386340891736E-2</v>
      </c>
      <c r="Q151" s="89"/>
    </row>
    <row r="152" spans="1:17" ht="34.200000000000003" x14ac:dyDescent="0.3">
      <c r="A152" s="75" t="s">
        <v>133</v>
      </c>
      <c r="B152" s="76">
        <v>1.5460766155816529E-3</v>
      </c>
      <c r="C152" s="77">
        <v>1.36555878025976E-2</v>
      </c>
      <c r="D152" s="77">
        <v>5.2919210619668526E-2</v>
      </c>
      <c r="E152" s="77">
        <v>0.1901864564951008</v>
      </c>
      <c r="F152" s="77">
        <v>0.46258498617459748</v>
      </c>
      <c r="G152" s="77">
        <v>1.9222810230380669E-2</v>
      </c>
      <c r="H152" s="77">
        <v>0.10129767818696878</v>
      </c>
      <c r="I152" s="77">
        <v>0.14753542398070144</v>
      </c>
      <c r="J152" s="77">
        <v>0.42570292163225926</v>
      </c>
      <c r="K152" s="77">
        <v>0.61976447389898537</v>
      </c>
      <c r="L152" s="77">
        <v>2.2647627694732343E-3</v>
      </c>
      <c r="M152" s="77">
        <v>4.3571198481192949E-3</v>
      </c>
      <c r="N152" s="77">
        <v>1.9096792136623349E-2</v>
      </c>
      <c r="O152" s="77">
        <v>7.5324002549489025E-2</v>
      </c>
      <c r="P152" s="78">
        <v>0.37441574352262325</v>
      </c>
      <c r="Q152" s="89"/>
    </row>
    <row r="153" spans="1:17" ht="22.8" x14ac:dyDescent="0.3">
      <c r="A153" s="75" t="s">
        <v>134</v>
      </c>
      <c r="B153" s="76">
        <v>9.4587896239747855E-3</v>
      </c>
      <c r="C153" s="77">
        <v>1.309797904857804E-2</v>
      </c>
      <c r="D153" s="77">
        <v>1.9642808764886464E-2</v>
      </c>
      <c r="E153" s="77">
        <v>0.13693952717653762</v>
      </c>
      <c r="F153" s="77">
        <v>0.40531681549749876</v>
      </c>
      <c r="G153" s="77">
        <v>1.7694478651458529E-2</v>
      </c>
      <c r="H153" s="77">
        <v>4.8017073933579443E-2</v>
      </c>
      <c r="I153" s="77">
        <v>0.1073801840745905</v>
      </c>
      <c r="J153" s="77">
        <v>0.37657592718074701</v>
      </c>
      <c r="K153" s="77">
        <v>0.55362784803082554</v>
      </c>
      <c r="L153" s="77">
        <v>5.6939197804007904E-3</v>
      </c>
      <c r="M153" s="77">
        <v>1.3149567013181783E-2</v>
      </c>
      <c r="N153" s="77">
        <v>1.4545841192810383E-2</v>
      </c>
      <c r="O153" s="77">
        <v>2.6985485602950905E-2</v>
      </c>
      <c r="P153" s="78">
        <v>0.31066053339749405</v>
      </c>
      <c r="Q153" s="89"/>
    </row>
    <row r="154" spans="1:17" ht="22.8" x14ac:dyDescent="0.3">
      <c r="A154" s="75" t="s">
        <v>135</v>
      </c>
      <c r="B154" s="76">
        <v>3.8735149905011951E-2</v>
      </c>
      <c r="C154" s="77">
        <v>0.11404317017878531</v>
      </c>
      <c r="D154" s="77">
        <v>0.21666261807546477</v>
      </c>
      <c r="E154" s="77">
        <v>0.32847637161543908</v>
      </c>
      <c r="F154" s="77">
        <v>0.70217248257562048</v>
      </c>
      <c r="G154" s="77">
        <v>0.12380204088499219</v>
      </c>
      <c r="H154" s="77">
        <v>0.2533778094886861</v>
      </c>
      <c r="I154" s="77">
        <v>0.41298116265721063</v>
      </c>
      <c r="J154" s="77">
        <v>0.6503573249313449</v>
      </c>
      <c r="K154" s="77">
        <v>0.90729414155063459</v>
      </c>
      <c r="L154" s="77">
        <v>3.3997859109974514E-2</v>
      </c>
      <c r="M154" s="77">
        <v>8.9043170379174794E-2</v>
      </c>
      <c r="N154" s="77">
        <v>0.140854111736092</v>
      </c>
      <c r="O154" s="77">
        <v>0.24069412841072127</v>
      </c>
      <c r="P154" s="78">
        <v>0.47181370511800691</v>
      </c>
      <c r="Q154" s="89"/>
    </row>
    <row r="155" spans="1:17" ht="34.200000000000003" x14ac:dyDescent="0.3">
      <c r="A155" s="75" t="s">
        <v>136</v>
      </c>
      <c r="B155" s="76">
        <v>0.67314564861202009</v>
      </c>
      <c r="C155" s="77">
        <v>0.87948964802975849</v>
      </c>
      <c r="D155" s="77">
        <v>0.92506593446215379</v>
      </c>
      <c r="E155" s="77">
        <v>0.97924931655986958</v>
      </c>
      <c r="F155" s="77">
        <v>0.99454066864841373</v>
      </c>
      <c r="G155" s="77">
        <v>0.82656813123957573</v>
      </c>
      <c r="H155" s="77">
        <v>0.96205681236496965</v>
      </c>
      <c r="I155" s="77">
        <v>0.99684085397474087</v>
      </c>
      <c r="J155" s="77">
        <v>0.99777758320263865</v>
      </c>
      <c r="K155" s="77">
        <v>0.98804829844523079</v>
      </c>
      <c r="L155" s="77">
        <v>0.62534183813036925</v>
      </c>
      <c r="M155" s="77">
        <v>0.84746911120079171</v>
      </c>
      <c r="N155" s="77">
        <v>0.89331607803073276</v>
      </c>
      <c r="O155" s="77">
        <v>0.95165385500347466</v>
      </c>
      <c r="P155" s="78">
        <v>0.98820536807282899</v>
      </c>
      <c r="Q155" s="89"/>
    </row>
    <row r="156" spans="1:17" ht="22.8" x14ac:dyDescent="0.3">
      <c r="A156" s="75" t="s">
        <v>137</v>
      </c>
      <c r="B156" s="76">
        <v>6.9800287077217582E-2</v>
      </c>
      <c r="C156" s="77">
        <v>0.1375989716094049</v>
      </c>
      <c r="D156" s="77">
        <v>0.13955321707732002</v>
      </c>
      <c r="E156" s="77">
        <v>0.14940266213388145</v>
      </c>
      <c r="F156" s="77">
        <v>0.20160160083117357</v>
      </c>
      <c r="G156" s="77">
        <v>0.11103898830552722</v>
      </c>
      <c r="H156" s="77">
        <v>7.3668433901578442E-2</v>
      </c>
      <c r="I156" s="77">
        <v>8.2435754769182121E-2</v>
      </c>
      <c r="J156" s="77">
        <v>0.14141391770824951</v>
      </c>
      <c r="K156" s="77">
        <v>0.27110496192088396</v>
      </c>
      <c r="L156" s="77">
        <v>5.263854965869505E-2</v>
      </c>
      <c r="M156" s="77">
        <v>0.11355181304774602</v>
      </c>
      <c r="N156" s="77">
        <v>0.16627942708240126</v>
      </c>
      <c r="O156" s="77">
        <v>0.13715653573449757</v>
      </c>
      <c r="P156" s="78">
        <v>0.26709017718396816</v>
      </c>
      <c r="Q156" s="89"/>
    </row>
    <row r="157" spans="1:17" ht="34.200000000000003" x14ac:dyDescent="0.3">
      <c r="A157" s="75" t="s">
        <v>138</v>
      </c>
      <c r="B157" s="76">
        <v>4.1206318706825923E-2</v>
      </c>
      <c r="C157" s="77">
        <v>9.7863726575623047E-2</v>
      </c>
      <c r="D157" s="77">
        <v>0.15888796062400823</v>
      </c>
      <c r="E157" s="77">
        <v>0.14856136196983721</v>
      </c>
      <c r="F157" s="77">
        <v>0.12193309877522053</v>
      </c>
      <c r="G157" s="77">
        <v>8.763265223723489E-2</v>
      </c>
      <c r="H157" s="77">
        <v>0.10728785410936108</v>
      </c>
      <c r="I157" s="77">
        <v>9.4180197831571472E-2</v>
      </c>
      <c r="J157" s="77">
        <v>9.5089430659491422E-2</v>
      </c>
      <c r="K157" s="77">
        <v>8.2012531484949025E-2</v>
      </c>
      <c r="L157" s="77">
        <v>3.134754984308652E-2</v>
      </c>
      <c r="M157" s="77">
        <v>8.2261123843952788E-2</v>
      </c>
      <c r="N157" s="77">
        <v>0.10021097758888378</v>
      </c>
      <c r="O157" s="77">
        <v>0.19666098093898363</v>
      </c>
      <c r="P157" s="78">
        <v>0.22576650110739382</v>
      </c>
      <c r="Q157" s="89"/>
    </row>
    <row r="158" spans="1:17" ht="34.200000000000003" x14ac:dyDescent="0.3">
      <c r="A158" s="75" t="s">
        <v>139</v>
      </c>
      <c r="B158" s="76">
        <v>1.6974357168331421E-2</v>
      </c>
      <c r="C158" s="77">
        <v>1.952553618654379E-2</v>
      </c>
      <c r="D158" s="77">
        <v>2.8835738086314306E-2</v>
      </c>
      <c r="E158" s="77">
        <v>1.9795149763351449E-2</v>
      </c>
      <c r="F158" s="77">
        <v>2.205326978119283E-2</v>
      </c>
      <c r="G158" s="77">
        <v>1.0429993222685291E-2</v>
      </c>
      <c r="H158" s="77">
        <v>8.3676019897941083E-3</v>
      </c>
      <c r="I158" s="77">
        <v>1.4578708178222518E-2</v>
      </c>
      <c r="J158" s="77">
        <v>9.8000717909763717E-3</v>
      </c>
      <c r="K158" s="77">
        <v>1.4728344280455521E-2</v>
      </c>
      <c r="L158" s="77">
        <v>1.8214851061373091E-2</v>
      </c>
      <c r="M158" s="77">
        <v>2.4325417630573637E-2</v>
      </c>
      <c r="N158" s="77">
        <v>1.4755938854112876E-2</v>
      </c>
      <c r="O158" s="77">
        <v>3.753071940192871E-2</v>
      </c>
      <c r="P158" s="78">
        <v>4.1151163098226889E-2</v>
      </c>
      <c r="Q158" s="89"/>
    </row>
    <row r="159" spans="1:17" ht="34.200000000000003" x14ac:dyDescent="0.3">
      <c r="A159" s="75" t="s">
        <v>140</v>
      </c>
      <c r="B159" s="76">
        <v>2.4585386335469767E-3</v>
      </c>
      <c r="C159" s="77">
        <v>8.3375381353838034E-3</v>
      </c>
      <c r="D159" s="77">
        <v>2.6838403215443039E-2</v>
      </c>
      <c r="E159" s="77">
        <v>4.8333410582886122E-2</v>
      </c>
      <c r="F159" s="77">
        <v>0.3250087946765205</v>
      </c>
      <c r="G159" s="77">
        <v>1.0388454531908658E-2</v>
      </c>
      <c r="H159" s="77">
        <v>1.4783876894112763E-2</v>
      </c>
      <c r="I159" s="77">
        <v>2.9417856940734309E-2</v>
      </c>
      <c r="J159" s="77">
        <v>0.12675442815362625</v>
      </c>
      <c r="K159" s="77">
        <v>0.64914743263235142</v>
      </c>
      <c r="L159" s="77">
        <v>3.6013782942276944E-3</v>
      </c>
      <c r="M159" s="77">
        <v>6.9416971192002375E-3</v>
      </c>
      <c r="N159" s="77">
        <v>6.4341685027361718E-3</v>
      </c>
      <c r="O159" s="77">
        <v>3.6613644661477651E-2</v>
      </c>
      <c r="P159" s="78">
        <v>0.19292944289355637</v>
      </c>
      <c r="Q159" s="89"/>
    </row>
    <row r="160" spans="1:17" ht="34.200000000000003" x14ac:dyDescent="0.3">
      <c r="A160" s="75" t="s">
        <v>141</v>
      </c>
      <c r="B160" s="76">
        <v>6.3567631337334458E-3</v>
      </c>
      <c r="C160" s="77">
        <v>7.8102705732294659E-3</v>
      </c>
      <c r="D160" s="77">
        <v>1.1843311751615121E-2</v>
      </c>
      <c r="E160" s="77">
        <v>4.6305825917809717E-3</v>
      </c>
      <c r="F160" s="77">
        <v>1.7191192395488247E-2</v>
      </c>
      <c r="G160" s="77">
        <v>8.0719760438746901E-3</v>
      </c>
      <c r="H160" s="77">
        <v>5.7329835617714398E-3</v>
      </c>
      <c r="I160" s="77">
        <v>1.7836398350061105E-3</v>
      </c>
      <c r="J160" s="77">
        <v>9.7681177720013897E-3</v>
      </c>
      <c r="K160" s="77">
        <v>1.9491467770942468E-2</v>
      </c>
      <c r="L160" s="77">
        <v>5.1009929362384795E-3</v>
      </c>
      <c r="M160" s="77">
        <v>9.9979703205340716E-3</v>
      </c>
      <c r="N160" s="77">
        <v>9.6490489657915322E-3</v>
      </c>
      <c r="O160" s="77">
        <v>1.1270949356006846E-2</v>
      </c>
      <c r="P160" s="78">
        <v>1.5349897402545729E-2</v>
      </c>
      <c r="Q160" s="89"/>
    </row>
    <row r="161" spans="1:17" ht="34.200000000000003" x14ac:dyDescent="0.3">
      <c r="A161" s="75" t="s">
        <v>142</v>
      </c>
      <c r="B161" s="76">
        <v>5.7074727254946847E-2</v>
      </c>
      <c r="C161" s="77">
        <v>0.2569896031562367</v>
      </c>
      <c r="D161" s="77">
        <v>0.45397272927929588</v>
      </c>
      <c r="E161" s="77">
        <v>0.58684755912240161</v>
      </c>
      <c r="F161" s="77">
        <v>0.82720259371469718</v>
      </c>
      <c r="G161" s="77">
        <v>0.22578083029315485</v>
      </c>
      <c r="H161" s="77">
        <v>0.38126794225165217</v>
      </c>
      <c r="I161" s="77">
        <v>0.61694991085699658</v>
      </c>
      <c r="J161" s="77">
        <v>0.75297582721654444</v>
      </c>
      <c r="K161" s="77">
        <v>0.9922566309318277</v>
      </c>
      <c r="L161" s="77">
        <v>3.7207109887801251E-2</v>
      </c>
      <c r="M161" s="77">
        <v>0.16720590390069553</v>
      </c>
      <c r="N161" s="77">
        <v>0.34570791696566378</v>
      </c>
      <c r="O161" s="77">
        <v>0.52358025326605206</v>
      </c>
      <c r="P161" s="78">
        <v>0.79103736829932203</v>
      </c>
      <c r="Q161" s="89"/>
    </row>
    <row r="162" spans="1:17" ht="79.8" x14ac:dyDescent="0.3">
      <c r="A162" s="75" t="s">
        <v>143</v>
      </c>
      <c r="B162" s="76">
        <v>0.64241424105514222</v>
      </c>
      <c r="C162" s="77">
        <v>0.85517734751502061</v>
      </c>
      <c r="D162" s="77">
        <v>0.92103711353952411</v>
      </c>
      <c r="E162" s="77">
        <v>0.94865378931644218</v>
      </c>
      <c r="F162" s="77">
        <v>0.98144837529887807</v>
      </c>
      <c r="G162" s="77">
        <v>0.80588491638908533</v>
      </c>
      <c r="H162" s="77">
        <v>0.92949736199376243</v>
      </c>
      <c r="I162" s="77">
        <v>0.97484861604862638</v>
      </c>
      <c r="J162" s="77">
        <v>0.96667674584176611</v>
      </c>
      <c r="K162" s="77">
        <v>0.98279030377562993</v>
      </c>
      <c r="L162" s="77">
        <v>0.56502936506868362</v>
      </c>
      <c r="M162" s="77">
        <v>0.82848154971764276</v>
      </c>
      <c r="N162" s="77">
        <v>0.90617117642889189</v>
      </c>
      <c r="O162" s="77">
        <v>0.9419070070072848</v>
      </c>
      <c r="P162" s="78">
        <v>0.9701065122102559</v>
      </c>
      <c r="Q162" s="89"/>
    </row>
    <row r="163" spans="1:17" ht="45.6" x14ac:dyDescent="0.3">
      <c r="A163" s="75" t="s">
        <v>144</v>
      </c>
      <c r="B163" s="76">
        <v>0.8258947628031893</v>
      </c>
      <c r="C163" s="77">
        <v>0.67309102389401132</v>
      </c>
      <c r="D163" s="77">
        <v>0.31624816477397627</v>
      </c>
      <c r="E163" s="77">
        <v>4.534661190991196E-2</v>
      </c>
      <c r="F163" s="77">
        <v>1.5293881327052193E-2</v>
      </c>
      <c r="G163" s="77">
        <v>0.50401703268972886</v>
      </c>
      <c r="H163" s="77">
        <v>3.6336300967688272E-2</v>
      </c>
      <c r="I163" s="77">
        <v>3.7641881353267632E-3</v>
      </c>
      <c r="J163" s="77">
        <v>2.1218536509262052E-3</v>
      </c>
      <c r="K163" s="77">
        <v>8.0073779357090445E-3</v>
      </c>
      <c r="L163" s="77">
        <v>0.85046597074640273</v>
      </c>
      <c r="M163" s="77">
        <v>0.7551393129659445</v>
      </c>
      <c r="N163" s="77">
        <v>0.57406833073452035</v>
      </c>
      <c r="O163" s="77">
        <v>0.27913064339005</v>
      </c>
      <c r="P163" s="78">
        <v>5.5503783768383129E-2</v>
      </c>
      <c r="Q163" s="89"/>
    </row>
    <row r="164" spans="1:17" ht="45.6" x14ac:dyDescent="0.3">
      <c r="A164" s="75" t="s">
        <v>145</v>
      </c>
      <c r="B164" s="76">
        <v>0.12307416686147089</v>
      </c>
      <c r="C164" s="77">
        <v>0.14967903919764247</v>
      </c>
      <c r="D164" s="77">
        <v>6.8611289521822758E-2</v>
      </c>
      <c r="E164" s="77">
        <v>2.042765254787704E-2</v>
      </c>
      <c r="F164" s="79">
        <v>0</v>
      </c>
      <c r="G164" s="77">
        <v>8.0667597225626914E-2</v>
      </c>
      <c r="H164" s="77">
        <v>5.4692824954891486E-4</v>
      </c>
      <c r="I164" s="79">
        <v>0</v>
      </c>
      <c r="J164" s="79">
        <v>0</v>
      </c>
      <c r="K164" s="79">
        <v>0</v>
      </c>
      <c r="L164" s="77">
        <v>0.10705634934196656</v>
      </c>
      <c r="M164" s="77">
        <v>0.15290688719357298</v>
      </c>
      <c r="N164" s="77">
        <v>0.14846988865746963</v>
      </c>
      <c r="O164" s="77">
        <v>6.3024821180163684E-2</v>
      </c>
      <c r="P164" s="78">
        <v>3.1238891335512185E-2</v>
      </c>
      <c r="Q164" s="89"/>
    </row>
    <row r="165" spans="1:17" ht="57" x14ac:dyDescent="0.3">
      <c r="A165" s="75" t="s">
        <v>146</v>
      </c>
      <c r="B165" s="81">
        <v>0</v>
      </c>
      <c r="C165" s="77">
        <v>1.6383399265838734E-3</v>
      </c>
      <c r="D165" s="77">
        <v>3.2493930265132132E-4</v>
      </c>
      <c r="E165" s="77">
        <v>3.2578675600379169E-3</v>
      </c>
      <c r="F165" s="77">
        <v>7.2317782504025365E-4</v>
      </c>
      <c r="G165" s="79">
        <v>0</v>
      </c>
      <c r="H165" s="79">
        <v>0</v>
      </c>
      <c r="I165" s="79">
        <v>0</v>
      </c>
      <c r="J165" s="77">
        <v>1.8226315079905753E-3</v>
      </c>
      <c r="K165" s="77">
        <v>3.4845674311624885E-4</v>
      </c>
      <c r="L165" s="79">
        <v>0</v>
      </c>
      <c r="M165" s="79">
        <v>0</v>
      </c>
      <c r="N165" s="77">
        <v>2.4235786203391191E-3</v>
      </c>
      <c r="O165" s="77">
        <v>5.0006734077312151E-4</v>
      </c>
      <c r="P165" s="78">
        <v>5.4792797179126565E-3</v>
      </c>
      <c r="Q165" s="89"/>
    </row>
    <row r="166" spans="1:17" ht="68.400000000000006" x14ac:dyDescent="0.3">
      <c r="A166" s="75" t="s">
        <v>147</v>
      </c>
      <c r="B166" s="81">
        <v>0</v>
      </c>
      <c r="C166" s="79">
        <v>0</v>
      </c>
      <c r="D166" s="77">
        <v>4.3246997937196763E-4</v>
      </c>
      <c r="E166" s="77">
        <v>2.2111943529775054E-4</v>
      </c>
      <c r="F166" s="77">
        <v>2.3748499824454922E-3</v>
      </c>
      <c r="G166" s="77">
        <v>4.4183862300345694E-4</v>
      </c>
      <c r="H166" s="79">
        <v>0</v>
      </c>
      <c r="I166" s="77">
        <v>4.1564410170728545E-4</v>
      </c>
      <c r="J166" s="77">
        <v>6.5623568221058132E-3</v>
      </c>
      <c r="K166" s="79">
        <v>0</v>
      </c>
      <c r="L166" s="79">
        <v>0</v>
      </c>
      <c r="M166" s="79">
        <v>0</v>
      </c>
      <c r="N166" s="77">
        <v>4.2918195217997977E-4</v>
      </c>
      <c r="O166" s="79">
        <v>0</v>
      </c>
      <c r="P166" s="78">
        <v>3.7189210879068222E-4</v>
      </c>
      <c r="Q166" s="89"/>
    </row>
    <row r="167" spans="1:17" ht="57" x14ac:dyDescent="0.3">
      <c r="A167" s="75" t="s">
        <v>148</v>
      </c>
      <c r="B167" s="81">
        <v>0</v>
      </c>
      <c r="C167" s="77">
        <v>1.0710627485263761E-3</v>
      </c>
      <c r="D167" s="77">
        <v>1.6984238111525697E-2</v>
      </c>
      <c r="E167" s="77">
        <v>7.5964500010783725E-2</v>
      </c>
      <c r="F167" s="77">
        <v>0.38566678221522915</v>
      </c>
      <c r="G167" s="77">
        <v>7.2094171028662122E-3</v>
      </c>
      <c r="H167" s="77">
        <v>2.8312822524831867E-2</v>
      </c>
      <c r="I167" s="77">
        <v>0.10050727877900306</v>
      </c>
      <c r="J167" s="77">
        <v>0.28322316781559742</v>
      </c>
      <c r="K167" s="77">
        <v>0.62985133160548068</v>
      </c>
      <c r="L167" s="79">
        <v>0</v>
      </c>
      <c r="M167" s="77">
        <v>6.4312088010935015E-4</v>
      </c>
      <c r="N167" s="77">
        <v>4.6286667659599197E-3</v>
      </c>
      <c r="O167" s="77">
        <v>2.2878225418161566E-2</v>
      </c>
      <c r="P167" s="78">
        <v>0.20792779383781834</v>
      </c>
      <c r="Q167" s="89"/>
    </row>
    <row r="168" spans="1:17" ht="45.6" x14ac:dyDescent="0.3">
      <c r="A168" s="75" t="s">
        <v>149</v>
      </c>
      <c r="B168" s="76">
        <v>4.8535726894748436E-2</v>
      </c>
      <c r="C168" s="77">
        <v>0.17336255584445986</v>
      </c>
      <c r="D168" s="77">
        <v>0.58449849974569001</v>
      </c>
      <c r="E168" s="77">
        <v>0.80590363369036977</v>
      </c>
      <c r="F168" s="77">
        <v>0.50390116462833767</v>
      </c>
      <c r="G168" s="77">
        <v>0.39648134315803629</v>
      </c>
      <c r="H168" s="77">
        <v>0.8917390087533883</v>
      </c>
      <c r="I168" s="77">
        <v>0.7721972065322309</v>
      </c>
      <c r="J168" s="77">
        <v>0.55047976030903245</v>
      </c>
      <c r="K168" s="77">
        <v>0.34269200838593478</v>
      </c>
      <c r="L168" s="77">
        <v>3.9279994695430413E-2</v>
      </c>
      <c r="M168" s="77">
        <v>9.0337077373761079E-2</v>
      </c>
      <c r="N168" s="77">
        <v>0.2645346928501322</v>
      </c>
      <c r="O168" s="77">
        <v>0.62469441624205513</v>
      </c>
      <c r="P168" s="78">
        <v>0.66426709459991273</v>
      </c>
      <c r="Q168" s="89"/>
    </row>
    <row r="169" spans="1:17" ht="45.6" x14ac:dyDescent="0.3">
      <c r="A169" s="75" t="s">
        <v>150</v>
      </c>
      <c r="B169" s="76">
        <v>6.2478471836218026E-4</v>
      </c>
      <c r="C169" s="77">
        <v>1.1579783887753798E-3</v>
      </c>
      <c r="D169" s="77">
        <v>1.2900398564962579E-2</v>
      </c>
      <c r="E169" s="77">
        <v>4.5496930859569192E-2</v>
      </c>
      <c r="F169" s="77">
        <v>9.2040144021896156E-2</v>
      </c>
      <c r="G169" s="77">
        <v>1.1182771200738295E-2</v>
      </c>
      <c r="H169" s="77">
        <v>4.3064939504542578E-2</v>
      </c>
      <c r="I169" s="77">
        <v>0.12311568245173246</v>
      </c>
      <c r="J169" s="77">
        <v>0.15579022989434818</v>
      </c>
      <c r="K169" s="77">
        <v>1.9100825329759347E-2</v>
      </c>
      <c r="L169" s="77">
        <v>4.5760641963728038E-4</v>
      </c>
      <c r="M169" s="77">
        <v>9.7360158661262733E-4</v>
      </c>
      <c r="N169" s="77">
        <v>5.4456604193999572E-3</v>
      </c>
      <c r="O169" s="77">
        <v>9.771826428796376E-3</v>
      </c>
      <c r="P169" s="78">
        <v>2.9523742921150616E-2</v>
      </c>
      <c r="Q169" s="89"/>
    </row>
    <row r="170" spans="1:17" ht="45.6" x14ac:dyDescent="0.3">
      <c r="A170" s="75" t="s">
        <v>151</v>
      </c>
      <c r="B170" s="76">
        <v>1.8705587222298961E-3</v>
      </c>
      <c r="C170" s="79">
        <v>0</v>
      </c>
      <c r="D170" s="79">
        <v>0</v>
      </c>
      <c r="E170" s="77">
        <v>3.3816839861522123E-3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7">
        <v>2.7400787965646211E-3</v>
      </c>
      <c r="M170" s="79">
        <v>0</v>
      </c>
      <c r="N170" s="79">
        <v>0</v>
      </c>
      <c r="O170" s="79">
        <v>0</v>
      </c>
      <c r="P170" s="78">
        <v>5.6875217105198253E-3</v>
      </c>
      <c r="Q170" s="89"/>
    </row>
    <row r="171" spans="1:17" ht="45.6" x14ac:dyDescent="0.3">
      <c r="A171" s="75" t="s">
        <v>152</v>
      </c>
      <c r="B171" s="76">
        <v>3.2336754945075019E-3</v>
      </c>
      <c r="C171" s="77">
        <v>3.3353229378669889E-3</v>
      </c>
      <c r="D171" s="77">
        <v>3.0719384093997738E-3</v>
      </c>
      <c r="E171" s="77">
        <v>4.7419282673704238E-3</v>
      </c>
      <c r="F171" s="77">
        <v>3.6429078899922404E-3</v>
      </c>
      <c r="G171" s="77">
        <v>4.8341403625142138E-3</v>
      </c>
      <c r="H171" s="77">
        <v>5.910532773598944E-4</v>
      </c>
      <c r="I171" s="77">
        <v>1.9451025702728647E-3</v>
      </c>
      <c r="J171" s="77">
        <v>3.1247141014207534E-4</v>
      </c>
      <c r="K171" s="77">
        <v>3.4845674311624885E-4</v>
      </c>
      <c r="L171" s="79">
        <v>0</v>
      </c>
      <c r="M171" s="77">
        <v>9.9914786644149586E-3</v>
      </c>
      <c r="N171" s="79">
        <v>0</v>
      </c>
      <c r="O171" s="77">
        <v>1.8764971541024688E-3</v>
      </c>
      <c r="P171" s="78">
        <v>1.2289648657648637E-2</v>
      </c>
      <c r="Q171" s="89"/>
    </row>
    <row r="172" spans="1:17" ht="57" x14ac:dyDescent="0.3">
      <c r="A172" s="75" t="s">
        <v>153</v>
      </c>
      <c r="B172" s="76">
        <v>0.18839819562860455</v>
      </c>
      <c r="C172" s="77">
        <v>4.8369969143652594E-3</v>
      </c>
      <c r="D172" s="77">
        <v>7.5883888533758901E-4</v>
      </c>
      <c r="E172" s="77">
        <v>2.9729798656905873E-4</v>
      </c>
      <c r="F172" s="79">
        <v>0</v>
      </c>
      <c r="G172" s="77">
        <v>2.6063541411315651E-2</v>
      </c>
      <c r="H172" s="77">
        <v>4.3599335640997897E-4</v>
      </c>
      <c r="I172" s="77">
        <v>3.632446862311892E-4</v>
      </c>
      <c r="J172" s="79">
        <v>0</v>
      </c>
      <c r="K172" s="79">
        <v>0</v>
      </c>
      <c r="L172" s="77">
        <v>0.25010955552178848</v>
      </c>
      <c r="M172" s="77">
        <v>1.9156339183439789E-2</v>
      </c>
      <c r="N172" s="77">
        <v>2.0075929356399179E-3</v>
      </c>
      <c r="O172" s="79">
        <v>0</v>
      </c>
      <c r="P172" s="80">
        <v>0</v>
      </c>
      <c r="Q172" s="89"/>
    </row>
    <row r="173" spans="1:17" ht="45.6" x14ac:dyDescent="0.3">
      <c r="A173" s="75" t="s">
        <v>154</v>
      </c>
      <c r="B173" s="76">
        <v>2.8536035815649695E-3</v>
      </c>
      <c r="C173" s="77">
        <v>4.8440578978174996E-4</v>
      </c>
      <c r="D173" s="79">
        <v>0</v>
      </c>
      <c r="E173" s="77">
        <v>1.6440355560683756E-4</v>
      </c>
      <c r="F173" s="77">
        <v>2.1913461555553696E-3</v>
      </c>
      <c r="G173" s="79">
        <v>0</v>
      </c>
      <c r="H173" s="77">
        <v>4.3083206700826691E-4</v>
      </c>
      <c r="I173" s="79">
        <v>0</v>
      </c>
      <c r="J173" s="79">
        <v>0</v>
      </c>
      <c r="K173" s="77">
        <v>3.4845674311624885E-4</v>
      </c>
      <c r="L173" s="77">
        <v>4.1800872513244993E-3</v>
      </c>
      <c r="M173" s="79">
        <v>0</v>
      </c>
      <c r="N173" s="77">
        <v>7.1657627128177614E-4</v>
      </c>
      <c r="O173" s="79">
        <v>0</v>
      </c>
      <c r="P173" s="78">
        <v>3.4542361751746745E-3</v>
      </c>
      <c r="Q173" s="89"/>
    </row>
    <row r="174" spans="1:17" ht="57" x14ac:dyDescent="0.3">
      <c r="A174" s="75" t="s">
        <v>155</v>
      </c>
      <c r="B174" s="76">
        <v>4.7520928324443629E-3</v>
      </c>
      <c r="C174" s="79">
        <v>0</v>
      </c>
      <c r="D174" s="79">
        <v>0</v>
      </c>
      <c r="E174" s="79">
        <v>0</v>
      </c>
      <c r="F174" s="79">
        <v>0</v>
      </c>
      <c r="G174" s="79">
        <v>0</v>
      </c>
      <c r="H174" s="79">
        <v>0</v>
      </c>
      <c r="I174" s="79">
        <v>0</v>
      </c>
      <c r="J174" s="79">
        <v>0</v>
      </c>
      <c r="K174" s="79">
        <v>0</v>
      </c>
      <c r="L174" s="77">
        <v>4.0499586776334192E-3</v>
      </c>
      <c r="M174" s="77">
        <v>3.0702371748480691E-3</v>
      </c>
      <c r="N174" s="79">
        <v>0</v>
      </c>
      <c r="O174" s="79">
        <v>0</v>
      </c>
      <c r="P174" s="80">
        <v>0</v>
      </c>
      <c r="Q174" s="89"/>
    </row>
    <row r="175" spans="1:17" ht="57" x14ac:dyDescent="0.3">
      <c r="A175" s="75" t="s">
        <v>156</v>
      </c>
      <c r="B175" s="76">
        <v>7.0373235797946748E-3</v>
      </c>
      <c r="C175" s="77">
        <v>3.1727664766086536E-3</v>
      </c>
      <c r="D175" s="77">
        <v>2.4727766835805779E-3</v>
      </c>
      <c r="E175" s="77">
        <v>3.4486837687370819E-3</v>
      </c>
      <c r="F175" s="77">
        <v>3.6542420328494898E-4</v>
      </c>
      <c r="G175" s="79">
        <v>0</v>
      </c>
      <c r="H175" s="79">
        <v>0</v>
      </c>
      <c r="I175" s="79">
        <v>0</v>
      </c>
      <c r="J175" s="77">
        <v>3.1247141014207534E-4</v>
      </c>
      <c r="K175" s="79">
        <v>0</v>
      </c>
      <c r="L175" s="77">
        <v>1.0308589030860588E-2</v>
      </c>
      <c r="M175" s="77">
        <v>3.0702371748480691E-3</v>
      </c>
      <c r="N175" s="77">
        <v>2.4738010718639916E-3</v>
      </c>
      <c r="O175" s="77">
        <v>3.001210746807511E-3</v>
      </c>
      <c r="P175" s="78">
        <v>6.2301615536897031E-3</v>
      </c>
      <c r="Q175" s="89"/>
    </row>
    <row r="176" spans="1:17" ht="45.6" x14ac:dyDescent="0.3">
      <c r="A176" s="75" t="s">
        <v>157</v>
      </c>
      <c r="B176" s="76">
        <v>3.5593751088624386E-4</v>
      </c>
      <c r="C176" s="79">
        <v>0</v>
      </c>
      <c r="D176" s="77">
        <v>2.5093084943687755E-3</v>
      </c>
      <c r="E176" s="77">
        <v>9.2150545617095281E-3</v>
      </c>
      <c r="F176" s="77">
        <v>4.9573144941535436E-3</v>
      </c>
      <c r="G176" s="77">
        <v>1.3896033107903601E-3</v>
      </c>
      <c r="H176" s="77">
        <v>9.3574633604297458E-4</v>
      </c>
      <c r="I176" s="77">
        <v>8.2684554900770216E-3</v>
      </c>
      <c r="J176" s="77">
        <v>4.3274957721709138E-3</v>
      </c>
      <c r="K176" s="77">
        <v>2.8932720594581829E-3</v>
      </c>
      <c r="L176" s="77">
        <v>4.0780062570064352E-4</v>
      </c>
      <c r="M176" s="77">
        <v>1.1980143982038949E-4</v>
      </c>
      <c r="N176" s="79">
        <v>0</v>
      </c>
      <c r="O176" s="77">
        <v>4.1489509719381378E-3</v>
      </c>
      <c r="P176" s="78">
        <v>1.3299898604917777E-2</v>
      </c>
      <c r="Q176" s="89"/>
    </row>
    <row r="177" spans="1:17" ht="45.6" x14ac:dyDescent="0.3">
      <c r="A177" s="75" t="s">
        <v>158</v>
      </c>
      <c r="B177" s="76">
        <v>0.76289708393827294</v>
      </c>
      <c r="C177" s="77">
        <v>0.98251150387366337</v>
      </c>
      <c r="D177" s="77">
        <v>0.97439314217492878</v>
      </c>
      <c r="E177" s="77">
        <v>0.95100163305120933</v>
      </c>
      <c r="F177" s="77">
        <v>0.7336422061388016</v>
      </c>
      <c r="G177" s="77">
        <v>0.95630628271496443</v>
      </c>
      <c r="H177" s="77">
        <v>0.97652756056816337</v>
      </c>
      <c r="I177" s="77">
        <v>0.90985825798686526</v>
      </c>
      <c r="J177" s="77">
        <v>0.82766038051804025</v>
      </c>
      <c r="K177" s="77">
        <v>0.48511004918793793</v>
      </c>
      <c r="L177" s="77">
        <v>0.6917044179548093</v>
      </c>
      <c r="M177" s="77">
        <v>0.95960796819032279</v>
      </c>
      <c r="N177" s="77">
        <v>0.98272394453059708</v>
      </c>
      <c r="O177" s="77">
        <v>0.97525604009186595</v>
      </c>
      <c r="P177" s="78">
        <v>0.9017437789859738</v>
      </c>
      <c r="Q177" s="89"/>
    </row>
    <row r="178" spans="1:17" ht="45.6" x14ac:dyDescent="0.3">
      <c r="A178" s="75" t="s">
        <v>159</v>
      </c>
      <c r="B178" s="76">
        <v>1.7667139865547503E-3</v>
      </c>
      <c r="C178" s="77">
        <v>1.874117956211505E-3</v>
      </c>
      <c r="D178" s="77">
        <v>5.0185564007875529E-3</v>
      </c>
      <c r="E178" s="77">
        <v>1.5266669262815156E-3</v>
      </c>
      <c r="F178" s="77">
        <v>4.4653635811896681E-4</v>
      </c>
      <c r="G178" s="77">
        <v>4.4014323686474479E-3</v>
      </c>
      <c r="H178" s="77">
        <v>4.5878253304622385E-3</v>
      </c>
      <c r="I178" s="77">
        <v>1.2200669321345754E-3</v>
      </c>
      <c r="J178" s="79">
        <v>0</v>
      </c>
      <c r="K178" s="79">
        <v>0</v>
      </c>
      <c r="L178" s="77">
        <v>2.615761965860278E-4</v>
      </c>
      <c r="M178" s="77">
        <v>8.2278231292355055E-4</v>
      </c>
      <c r="N178" s="77">
        <v>1.9597637431808907E-3</v>
      </c>
      <c r="O178" s="77">
        <v>7.2924262653735654E-3</v>
      </c>
      <c r="P178" s="80">
        <v>0</v>
      </c>
      <c r="Q178" s="89"/>
    </row>
    <row r="179" spans="1:17" ht="68.400000000000006" x14ac:dyDescent="0.3">
      <c r="A179" s="75" t="s">
        <v>160</v>
      </c>
      <c r="B179" s="81">
        <v>0</v>
      </c>
      <c r="C179" s="79">
        <v>0</v>
      </c>
      <c r="D179" s="77">
        <v>1.8356174631942979E-4</v>
      </c>
      <c r="E179" s="77">
        <v>4.562123639880257E-4</v>
      </c>
      <c r="F179" s="77">
        <v>8.4114444448130359E-3</v>
      </c>
      <c r="G179" s="79">
        <v>0</v>
      </c>
      <c r="H179" s="77">
        <v>4.8535532305250481E-4</v>
      </c>
      <c r="I179" s="77">
        <v>2.5855103189953528E-3</v>
      </c>
      <c r="J179" s="77">
        <v>7.3751521747083383E-3</v>
      </c>
      <c r="K179" s="77">
        <v>1.2037597076999284E-2</v>
      </c>
      <c r="L179" s="79">
        <v>0</v>
      </c>
      <c r="M179" s="79">
        <v>0</v>
      </c>
      <c r="N179" s="79">
        <v>0</v>
      </c>
      <c r="O179" s="77">
        <v>2.8249347986115036E-4</v>
      </c>
      <c r="P179" s="78">
        <v>2.6271328087326905E-3</v>
      </c>
      <c r="Q179" s="89"/>
    </row>
    <row r="180" spans="1:17" ht="57" x14ac:dyDescent="0.3">
      <c r="A180" s="75" t="s">
        <v>161</v>
      </c>
      <c r="B180" s="81">
        <v>0</v>
      </c>
      <c r="C180" s="79">
        <v>0</v>
      </c>
      <c r="D180" s="77">
        <v>2.5303563397361499E-3</v>
      </c>
      <c r="E180" s="77">
        <v>5.8661836387394932E-3</v>
      </c>
      <c r="F180" s="77">
        <v>3.2923832755872504E-2</v>
      </c>
      <c r="G180" s="79">
        <v>0</v>
      </c>
      <c r="H180" s="77">
        <v>1.8024618536857976E-3</v>
      </c>
      <c r="I180" s="77">
        <v>6.5035902863001677E-3</v>
      </c>
      <c r="J180" s="77">
        <v>3.2432749583748678E-2</v>
      </c>
      <c r="K180" s="77">
        <v>6.0681317870500497E-2</v>
      </c>
      <c r="L180" s="79">
        <v>0</v>
      </c>
      <c r="M180" s="79">
        <v>0</v>
      </c>
      <c r="N180" s="79">
        <v>0</v>
      </c>
      <c r="O180" s="77">
        <v>3.8941074708283424E-3</v>
      </c>
      <c r="P180" s="78">
        <v>1.057690306369596E-2</v>
      </c>
      <c r="Q180" s="89"/>
    </row>
    <row r="181" spans="1:17" ht="45.6" x14ac:dyDescent="0.3">
      <c r="A181" s="75" t="s">
        <v>162</v>
      </c>
      <c r="B181" s="76">
        <v>1.4558755973241058E-5</v>
      </c>
      <c r="C181" s="77">
        <v>2.7643750215535106E-3</v>
      </c>
      <c r="D181" s="77">
        <v>9.0615208655409445E-3</v>
      </c>
      <c r="E181" s="77">
        <v>2.1858960934724194E-2</v>
      </c>
      <c r="F181" s="77">
        <v>0.21008737066133829</v>
      </c>
      <c r="G181" s="77">
        <v>8.7523492287800407E-4</v>
      </c>
      <c r="H181" s="77">
        <v>1.4203171887815429E-2</v>
      </c>
      <c r="I181" s="77">
        <v>6.9255771729123686E-2</v>
      </c>
      <c r="J181" s="77">
        <v>0.12602874093614777</v>
      </c>
      <c r="K181" s="77">
        <v>0.43654853105200253</v>
      </c>
      <c r="L181" s="79">
        <v>0</v>
      </c>
      <c r="M181" s="77">
        <v>4.0413544195613878E-3</v>
      </c>
      <c r="N181" s="77">
        <v>8.9252421095124476E-3</v>
      </c>
      <c r="O181" s="77">
        <v>4.2482738192230795E-3</v>
      </c>
      <c r="P181" s="78">
        <v>4.3759081588212165E-2</v>
      </c>
      <c r="Q181" s="89"/>
    </row>
    <row r="182" spans="1:17" ht="57" x14ac:dyDescent="0.3">
      <c r="A182" s="75" t="s">
        <v>163</v>
      </c>
      <c r="B182" s="76">
        <v>6.4633696347535293E-3</v>
      </c>
      <c r="C182" s="77">
        <v>1.0205110299477255E-3</v>
      </c>
      <c r="D182" s="79">
        <v>0</v>
      </c>
      <c r="E182" s="77">
        <v>1.422974945065553E-3</v>
      </c>
      <c r="F182" s="77">
        <v>3.3316168980691012E-3</v>
      </c>
      <c r="G182" s="77">
        <v>5.7498161473128803E-4</v>
      </c>
      <c r="H182" s="79">
        <v>0</v>
      </c>
      <c r="I182" s="79">
        <v>0</v>
      </c>
      <c r="J182" s="77">
        <v>1.5505381949006314E-3</v>
      </c>
      <c r="K182" s="77">
        <v>2.0323192668694925E-3</v>
      </c>
      <c r="L182" s="77">
        <v>9.3542427048441748E-3</v>
      </c>
      <c r="M182" s="77">
        <v>1.1980143982038949E-4</v>
      </c>
      <c r="N182" s="77">
        <v>1.193079337923603E-3</v>
      </c>
      <c r="O182" s="79">
        <v>0</v>
      </c>
      <c r="P182" s="78">
        <v>6.0191585619548101E-3</v>
      </c>
      <c r="Q182" s="89"/>
    </row>
    <row r="183" spans="1:17" ht="45.6" x14ac:dyDescent="0.3">
      <c r="A183" s="75" t="s">
        <v>164</v>
      </c>
      <c r="B183" s="76">
        <v>2.2227445056643501E-2</v>
      </c>
      <c r="C183" s="79">
        <v>0</v>
      </c>
      <c r="D183" s="79">
        <v>0</v>
      </c>
      <c r="E183" s="79">
        <v>0</v>
      </c>
      <c r="F183" s="79">
        <v>0</v>
      </c>
      <c r="G183" s="77">
        <v>5.5547832941595056E-3</v>
      </c>
      <c r="H183" s="79">
        <v>0</v>
      </c>
      <c r="I183" s="79">
        <v>0</v>
      </c>
      <c r="J183" s="79">
        <v>0</v>
      </c>
      <c r="K183" s="79">
        <v>0</v>
      </c>
      <c r="L183" s="77">
        <v>2.9623772036453392E-2</v>
      </c>
      <c r="M183" s="79">
        <v>0</v>
      </c>
      <c r="N183" s="79">
        <v>0</v>
      </c>
      <c r="O183" s="79">
        <v>0</v>
      </c>
      <c r="P183" s="80">
        <v>0</v>
      </c>
      <c r="Q183" s="89"/>
    </row>
    <row r="184" spans="1:17" ht="45.6" x14ac:dyDescent="0.3">
      <c r="A184" s="75" t="s">
        <v>165</v>
      </c>
      <c r="B184" s="76">
        <v>5.0709230671344384E-3</v>
      </c>
      <c r="C184" s="77">
        <v>7.0416637772124837E-4</v>
      </c>
      <c r="D184" s="77">
        <v>2.3741953236074448E-2</v>
      </c>
      <c r="E184" s="77">
        <v>4.6179691378739826E-2</v>
      </c>
      <c r="F184" s="77">
        <v>1.3633077366947612E-2</v>
      </c>
      <c r="G184" s="77">
        <v>3.888097593332257E-2</v>
      </c>
      <c r="H184" s="77">
        <v>0.10476504125659389</v>
      </c>
      <c r="I184" s="77">
        <v>4.0979180857671195E-2</v>
      </c>
      <c r="J184" s="77">
        <v>1.7175805274425828E-2</v>
      </c>
      <c r="K184" s="77">
        <v>2.5676262214951086E-3</v>
      </c>
      <c r="L184" s="77">
        <v>7.4281168562843414E-3</v>
      </c>
      <c r="M184" s="77">
        <v>7.6597362337551427E-4</v>
      </c>
      <c r="N184" s="79">
        <v>0</v>
      </c>
      <c r="O184" s="77">
        <v>3.5754873534526769E-3</v>
      </c>
      <c r="P184" s="78">
        <v>7.7855970696019648E-3</v>
      </c>
      <c r="Q184" s="89"/>
    </row>
    <row r="185" spans="1:17" ht="57" x14ac:dyDescent="0.3">
      <c r="A185" s="75" t="s">
        <v>166</v>
      </c>
      <c r="B185" s="76">
        <v>0.1052777054778999</v>
      </c>
      <c r="C185" s="77">
        <v>1.3249548339091668E-2</v>
      </c>
      <c r="D185" s="77">
        <v>3.3097570053142495E-3</v>
      </c>
      <c r="E185" s="77">
        <v>1.679553447478496E-3</v>
      </c>
      <c r="F185" s="77">
        <v>1.0583676920428811E-4</v>
      </c>
      <c r="G185" s="77">
        <v>3.3246977846351951E-2</v>
      </c>
      <c r="H185" s="77">
        <v>5.0318146888712108E-4</v>
      </c>
      <c r="I185" s="79">
        <v>0</v>
      </c>
      <c r="J185" s="77">
        <v>3.1247141014207534E-4</v>
      </c>
      <c r="K185" s="79">
        <v>0</v>
      </c>
      <c r="L185" s="77">
        <v>0.13502982111622758</v>
      </c>
      <c r="M185" s="77">
        <v>1.3623838385015363E-2</v>
      </c>
      <c r="N185" s="77">
        <v>1.0080135151965059E-2</v>
      </c>
      <c r="O185" s="77">
        <v>2.8612688738265707E-3</v>
      </c>
      <c r="P185" s="78">
        <v>2.5018380453956149E-3</v>
      </c>
      <c r="Q185" s="89"/>
    </row>
    <row r="186" spans="1:17" ht="45.6" x14ac:dyDescent="0.3">
      <c r="A186" s="75" t="s">
        <v>167</v>
      </c>
      <c r="B186" s="76">
        <v>0.43969720853891364</v>
      </c>
      <c r="C186" s="77">
        <v>0.34265022586649996</v>
      </c>
      <c r="D186" s="77">
        <v>0.12376536224150637</v>
      </c>
      <c r="E186" s="77">
        <v>1.5717572189516485E-2</v>
      </c>
      <c r="F186" s="77">
        <v>3.2272192270795387E-4</v>
      </c>
      <c r="G186" s="77">
        <v>0.24736385336005862</v>
      </c>
      <c r="H186" s="77">
        <v>1.0463343836828469E-2</v>
      </c>
      <c r="I186" s="77">
        <v>3.9521324093621537E-4</v>
      </c>
      <c r="J186" s="79">
        <v>0</v>
      </c>
      <c r="K186" s="79">
        <v>0</v>
      </c>
      <c r="L186" s="77">
        <v>0.42753951108998156</v>
      </c>
      <c r="M186" s="77">
        <v>0.4339137960669408</v>
      </c>
      <c r="N186" s="77">
        <v>0.25059998904223918</v>
      </c>
      <c r="O186" s="77">
        <v>0.10971076997033702</v>
      </c>
      <c r="P186" s="78">
        <v>1.8892032101046778E-2</v>
      </c>
      <c r="Q186" s="89"/>
    </row>
    <row r="187" spans="1:17" ht="57" x14ac:dyDescent="0.3">
      <c r="A187" s="75" t="s">
        <v>168</v>
      </c>
      <c r="B187" s="76">
        <v>0.12565953788617409</v>
      </c>
      <c r="C187" s="77">
        <v>0.1017590603471053</v>
      </c>
      <c r="D187" s="77">
        <v>8.814864325784845E-2</v>
      </c>
      <c r="E187" s="77">
        <v>2.5826077376071222E-2</v>
      </c>
      <c r="F187" s="77">
        <v>1.222055435176021E-3</v>
      </c>
      <c r="G187" s="77">
        <v>9.6143044600498898E-2</v>
      </c>
      <c r="H187" s="77">
        <v>3.4690107998482052E-2</v>
      </c>
      <c r="I187" s="77">
        <v>1.3975781689833234E-3</v>
      </c>
      <c r="J187" s="77">
        <v>5.8766394792487335E-4</v>
      </c>
      <c r="K187" s="77">
        <v>1.6840755736377258E-3</v>
      </c>
      <c r="L187" s="77">
        <v>0.13194602228309674</v>
      </c>
      <c r="M187" s="77">
        <v>0.10590541595086692</v>
      </c>
      <c r="N187" s="77">
        <v>0.10414489956000297</v>
      </c>
      <c r="O187" s="77">
        <v>7.9551864708511527E-2</v>
      </c>
      <c r="P187" s="78">
        <v>2.1033786026622089E-2</v>
      </c>
      <c r="Q187" s="89"/>
    </row>
    <row r="188" spans="1:17" ht="57" x14ac:dyDescent="0.3">
      <c r="A188" s="75" t="s">
        <v>169</v>
      </c>
      <c r="B188" s="76">
        <v>7.5032529568622983E-2</v>
      </c>
      <c r="C188" s="77">
        <v>8.4235884688544621E-2</v>
      </c>
      <c r="D188" s="77">
        <v>7.2917606659210946E-2</v>
      </c>
      <c r="E188" s="77">
        <v>1.9527651184188321E-2</v>
      </c>
      <c r="F188" s="77">
        <v>3.6012005893108255E-3</v>
      </c>
      <c r="G188" s="77">
        <v>8.1274931145366089E-2</v>
      </c>
      <c r="H188" s="77">
        <v>1.6742400666856894E-2</v>
      </c>
      <c r="I188" s="77">
        <v>8.3767722976471736E-3</v>
      </c>
      <c r="J188" s="77">
        <v>9.1778689596461746E-4</v>
      </c>
      <c r="K188" s="77">
        <v>3.4845674311624885E-4</v>
      </c>
      <c r="L188" s="77">
        <v>7.8867139855278004E-2</v>
      </c>
      <c r="M188" s="77">
        <v>8.6665081789433357E-2</v>
      </c>
      <c r="N188" s="77">
        <v>8.7463626656488644E-2</v>
      </c>
      <c r="O188" s="77">
        <v>5.6535787509351745E-2</v>
      </c>
      <c r="P188" s="78">
        <v>1.8313389342243476E-2</v>
      </c>
      <c r="Q188" s="89"/>
    </row>
    <row r="189" spans="1:17" ht="57" x14ac:dyDescent="0.3">
      <c r="A189" s="75" t="s">
        <v>170</v>
      </c>
      <c r="B189" s="76">
        <v>2.4897284060465794E-2</v>
      </c>
      <c r="C189" s="77">
        <v>2.177120727078655E-2</v>
      </c>
      <c r="D189" s="77">
        <v>6.1477980164616145E-3</v>
      </c>
      <c r="E189" s="79">
        <v>0</v>
      </c>
      <c r="F189" s="77">
        <v>1.0583676920428805E-4</v>
      </c>
      <c r="G189" s="77">
        <v>6.0020879897330999E-3</v>
      </c>
      <c r="H189" s="77">
        <v>9.1589335642782105E-4</v>
      </c>
      <c r="I189" s="79">
        <v>0</v>
      </c>
      <c r="J189" s="79">
        <v>0</v>
      </c>
      <c r="K189" s="77">
        <v>3.4845674311624885E-4</v>
      </c>
      <c r="L189" s="77">
        <v>2.4806228343845358E-2</v>
      </c>
      <c r="M189" s="77">
        <v>2.9361129359449099E-2</v>
      </c>
      <c r="N189" s="77">
        <v>1.7267991848189175E-2</v>
      </c>
      <c r="O189" s="77">
        <v>3.6278056559263631E-3</v>
      </c>
      <c r="P189" s="80">
        <v>0</v>
      </c>
      <c r="Q189" s="89"/>
    </row>
    <row r="190" spans="1:17" ht="45.6" x14ac:dyDescent="0.3">
      <c r="A190" s="75" t="s">
        <v>171</v>
      </c>
      <c r="B190" s="76">
        <v>1.3297501237478626E-3</v>
      </c>
      <c r="C190" s="77">
        <v>1.21375908473283E-2</v>
      </c>
      <c r="D190" s="77">
        <v>3.3091603841977596E-2</v>
      </c>
      <c r="E190" s="77">
        <v>6.4191537978440611E-3</v>
      </c>
      <c r="F190" s="77">
        <v>6.036253768862427E-4</v>
      </c>
      <c r="G190" s="77">
        <v>1.9270983960355058E-2</v>
      </c>
      <c r="H190" s="77">
        <v>4.2435718948808324E-3</v>
      </c>
      <c r="I190" s="79">
        <v>0</v>
      </c>
      <c r="J190" s="77">
        <v>1.782137475768163E-3</v>
      </c>
      <c r="K190" s="79">
        <v>0</v>
      </c>
      <c r="L190" s="79">
        <v>0</v>
      </c>
      <c r="M190" s="77">
        <v>6.7823219777880771E-3</v>
      </c>
      <c r="N190" s="77">
        <v>9.6503805535424515E-3</v>
      </c>
      <c r="O190" s="77">
        <v>4.4959813586676077E-2</v>
      </c>
      <c r="P190" s="78">
        <v>7.2540039711173829E-3</v>
      </c>
      <c r="Q190" s="89"/>
    </row>
    <row r="191" spans="1:17" ht="45.6" x14ac:dyDescent="0.3">
      <c r="A191" s="75" t="s">
        <v>172</v>
      </c>
      <c r="B191" s="76">
        <v>1.2808410007673335E-3</v>
      </c>
      <c r="C191" s="77">
        <v>1.3280215818801814E-3</v>
      </c>
      <c r="D191" s="77">
        <v>6.9833752846568198E-3</v>
      </c>
      <c r="E191" s="77">
        <v>1.2593091986245574E-2</v>
      </c>
      <c r="F191" s="77">
        <v>3.1153782879217071E-3</v>
      </c>
      <c r="G191" s="77">
        <v>9.4459425033765939E-5</v>
      </c>
      <c r="H191" s="77">
        <v>1.7761387067979815E-3</v>
      </c>
      <c r="I191" s="79">
        <v>0</v>
      </c>
      <c r="J191" s="77">
        <v>2.7519253778279915E-4</v>
      </c>
      <c r="K191" s="79">
        <v>0</v>
      </c>
      <c r="L191" s="77">
        <v>9.9716867917584153E-4</v>
      </c>
      <c r="M191" s="77">
        <v>9.2711288332358345E-4</v>
      </c>
      <c r="N191" s="77">
        <v>9.8589740922741271E-3</v>
      </c>
      <c r="O191" s="77">
        <v>8.3312156004515941E-3</v>
      </c>
      <c r="P191" s="78">
        <v>2.0280829319237702E-2</v>
      </c>
      <c r="Q191" s="89"/>
    </row>
    <row r="192" spans="1:17" ht="57" x14ac:dyDescent="0.3">
      <c r="A192" s="75" t="s">
        <v>173</v>
      </c>
      <c r="B192" s="76">
        <v>1.6813877859064966E-2</v>
      </c>
      <c r="C192" s="77">
        <v>4.8459867169291584E-2</v>
      </c>
      <c r="D192" s="77">
        <v>4.9871687792586515E-2</v>
      </c>
      <c r="E192" s="77">
        <v>4.110470757885526E-2</v>
      </c>
      <c r="F192" s="77">
        <v>3.7652865456317677E-3</v>
      </c>
      <c r="G192" s="77">
        <v>1.965954231495759E-2</v>
      </c>
      <c r="H192" s="77">
        <v>1.5639888731107512E-2</v>
      </c>
      <c r="I192" s="77">
        <v>4.9222809527363093E-3</v>
      </c>
      <c r="J192" s="77">
        <v>1.8112372035086189E-3</v>
      </c>
      <c r="K192" s="77">
        <v>6.268747024130145E-4</v>
      </c>
      <c r="L192" s="77">
        <v>1.5516401579627855E-2</v>
      </c>
      <c r="M192" s="77">
        <v>3.7757525482633392E-2</v>
      </c>
      <c r="N192" s="77">
        <v>5.3073928141959409E-2</v>
      </c>
      <c r="O192" s="77">
        <v>5.733084487994608E-2</v>
      </c>
      <c r="P192" s="78">
        <v>6.0679635728138857E-2</v>
      </c>
      <c r="Q192" s="89"/>
    </row>
    <row r="193" spans="1:17" ht="45.6" x14ac:dyDescent="0.3">
      <c r="A193" s="75" t="s">
        <v>174</v>
      </c>
      <c r="B193" s="76">
        <v>1.674940961195559E-2</v>
      </c>
      <c r="C193" s="77">
        <v>7.7995968105463345E-2</v>
      </c>
      <c r="D193" s="77">
        <v>0.14337757204935908</v>
      </c>
      <c r="E193" s="77">
        <v>0.20071201449464171</v>
      </c>
      <c r="F193" s="77">
        <v>0.19185296756326689</v>
      </c>
      <c r="G193" s="77">
        <v>0.11576357649954104</v>
      </c>
      <c r="H193" s="77">
        <v>0.18095545301251553</v>
      </c>
      <c r="I193" s="77">
        <v>0.2189398467751632</v>
      </c>
      <c r="J193" s="77">
        <v>0.15808969296036487</v>
      </c>
      <c r="K193" s="77">
        <v>0.16888279699754799</v>
      </c>
      <c r="L193" s="77">
        <v>7.2889409058121586E-3</v>
      </c>
      <c r="M193" s="77">
        <v>5.0585432381991417E-2</v>
      </c>
      <c r="N193" s="77">
        <v>9.4140911539368696E-2</v>
      </c>
      <c r="O193" s="77">
        <v>0.15745280714261586</v>
      </c>
      <c r="P193" s="78">
        <v>0.22362511360506063</v>
      </c>
      <c r="Q193" s="89"/>
    </row>
    <row r="194" spans="1:17" ht="68.400000000000006" x14ac:dyDescent="0.3">
      <c r="A194" s="75" t="s">
        <v>175</v>
      </c>
      <c r="B194" s="76">
        <v>1.3908631832374467E-2</v>
      </c>
      <c r="C194" s="77">
        <v>5.2303628141592569E-2</v>
      </c>
      <c r="D194" s="77">
        <v>0.18244059149317046</v>
      </c>
      <c r="E194" s="77">
        <v>0.31845552334303845</v>
      </c>
      <c r="F194" s="77">
        <v>0.40898998261209846</v>
      </c>
      <c r="G194" s="77">
        <v>0.11322155666748376</v>
      </c>
      <c r="H194" s="77">
        <v>0.3218182711571741</v>
      </c>
      <c r="I194" s="77">
        <v>0.40978245752889902</v>
      </c>
      <c r="J194" s="77">
        <v>0.47058285482643036</v>
      </c>
      <c r="K194" s="77">
        <v>0.39114900461273044</v>
      </c>
      <c r="L194" s="77">
        <v>1.2112100211594713E-2</v>
      </c>
      <c r="M194" s="77">
        <v>1.9123810166621118E-2</v>
      </c>
      <c r="N194" s="77">
        <v>9.5938752941841787E-2</v>
      </c>
      <c r="O194" s="77">
        <v>0.19771427415045745</v>
      </c>
      <c r="P194" s="78">
        <v>0.29099628629952806</v>
      </c>
      <c r="Q194" s="89"/>
    </row>
    <row r="195" spans="1:17" ht="45.6" x14ac:dyDescent="0.3">
      <c r="A195" s="75" t="s">
        <v>176</v>
      </c>
      <c r="B195" s="76">
        <v>3.9554126061989665E-2</v>
      </c>
      <c r="C195" s="77">
        <v>6.4695835848334687E-2</v>
      </c>
      <c r="D195" s="77">
        <v>7.6853672195756034E-2</v>
      </c>
      <c r="E195" s="77">
        <v>5.3009744314717208E-2</v>
      </c>
      <c r="F195" s="77">
        <v>1.8005125218319418E-2</v>
      </c>
      <c r="G195" s="77">
        <v>5.2020912582253026E-2</v>
      </c>
      <c r="H195" s="77">
        <v>4.4964665114782844E-2</v>
      </c>
      <c r="I195" s="77">
        <v>1.6453653711353558E-2</v>
      </c>
      <c r="J195" s="77">
        <v>1.5444617223771745E-2</v>
      </c>
      <c r="K195" s="77">
        <v>2.9775269154841658E-3</v>
      </c>
      <c r="L195" s="77">
        <v>2.8561446594717443E-2</v>
      </c>
      <c r="M195" s="77">
        <v>8.010719405845565E-2</v>
      </c>
      <c r="N195" s="77">
        <v>6.1624596099029989E-2</v>
      </c>
      <c r="O195" s="77">
        <v>7.879400468921928E-2</v>
      </c>
      <c r="P195" s="78">
        <v>6.7225207996053943E-2</v>
      </c>
      <c r="Q195" s="89"/>
    </row>
    <row r="196" spans="1:17" ht="57" x14ac:dyDescent="0.3">
      <c r="A196" s="75" t="s">
        <v>177</v>
      </c>
      <c r="B196" s="76">
        <v>4.9777403690345031E-3</v>
      </c>
      <c r="C196" s="77">
        <v>1.3635674226444773E-2</v>
      </c>
      <c r="D196" s="77">
        <v>2.8099471956546055E-2</v>
      </c>
      <c r="E196" s="77">
        <v>9.1668083456164354E-2</v>
      </c>
      <c r="F196" s="77">
        <v>0.29754190897077265</v>
      </c>
      <c r="G196" s="77">
        <v>3.5055738366811265E-2</v>
      </c>
      <c r="H196" s="77">
        <v>7.8894687607998892E-2</v>
      </c>
      <c r="I196" s="77">
        <v>0.16944291010241602</v>
      </c>
      <c r="J196" s="77">
        <v>0.30042032965470106</v>
      </c>
      <c r="K196" s="77">
        <v>0.43141518149045932</v>
      </c>
      <c r="L196" s="77">
        <v>1.330015197652016E-3</v>
      </c>
      <c r="M196" s="77">
        <v>1.078835758675863E-2</v>
      </c>
      <c r="N196" s="77">
        <v>1.546545495822557E-2</v>
      </c>
      <c r="O196" s="77">
        <v>2.7033700201015271E-2</v>
      </c>
      <c r="P196" s="78">
        <v>0.10577111558520598</v>
      </c>
      <c r="Q196" s="89"/>
    </row>
    <row r="197" spans="1:17" ht="57" x14ac:dyDescent="0.3">
      <c r="A197" s="75" t="s">
        <v>178</v>
      </c>
      <c r="B197" s="76">
        <v>2.7639758672212796E-2</v>
      </c>
      <c r="C197" s="77">
        <v>4.1076920617104579E-2</v>
      </c>
      <c r="D197" s="77">
        <v>2.5454617325840746E-2</v>
      </c>
      <c r="E197" s="77">
        <v>2.0398856421501337E-2</v>
      </c>
      <c r="F197" s="77">
        <v>2.2648596284630942E-3</v>
      </c>
      <c r="G197" s="77">
        <v>3.6401682312169899E-2</v>
      </c>
      <c r="H197" s="77">
        <v>2.1315397281723193E-3</v>
      </c>
      <c r="I197" s="77">
        <v>6.4299182948570233E-4</v>
      </c>
      <c r="J197" s="77">
        <v>3.2302265366042598E-3</v>
      </c>
      <c r="K197" s="79">
        <v>0</v>
      </c>
      <c r="L197" s="77">
        <v>1.9260282917620036E-2</v>
      </c>
      <c r="M197" s="77">
        <v>4.368524134938917E-2</v>
      </c>
      <c r="N197" s="77">
        <v>3.2490758058585124E-2</v>
      </c>
      <c r="O197" s="77">
        <v>3.0225072649973421E-2</v>
      </c>
      <c r="P197" s="78">
        <v>3.1235781318246517E-2</v>
      </c>
      <c r="Q197" s="89"/>
    </row>
    <row r="198" spans="1:17" ht="68.400000000000006" x14ac:dyDescent="0.3">
      <c r="A198" s="75" t="s">
        <v>179</v>
      </c>
      <c r="B198" s="76">
        <v>4.8865330164867153E-2</v>
      </c>
      <c r="C198" s="77">
        <v>6.7539230487397323E-2</v>
      </c>
      <c r="D198" s="77">
        <v>6.6081999938464461E-2</v>
      </c>
      <c r="E198" s="77">
        <v>5.0010180769743597E-2</v>
      </c>
      <c r="F198" s="77">
        <v>8.1458246340113637E-3</v>
      </c>
      <c r="G198" s="77">
        <v>3.2506081798824277E-2</v>
      </c>
      <c r="H198" s="77">
        <v>3.9502283845581687E-2</v>
      </c>
      <c r="I198" s="77">
        <v>7.4672589827078873E-3</v>
      </c>
      <c r="J198" s="77">
        <v>8.7577819523583147E-3</v>
      </c>
      <c r="K198" s="79">
        <v>0</v>
      </c>
      <c r="L198" s="77">
        <v>4.9587580720463487E-2</v>
      </c>
      <c r="M198" s="77">
        <v>4.9690486260282871E-2</v>
      </c>
      <c r="N198" s="77">
        <v>8.1608007627630999E-2</v>
      </c>
      <c r="O198" s="77">
        <v>8.5377414132457641E-2</v>
      </c>
      <c r="P198" s="78">
        <v>5.4784778922535408E-2</v>
      </c>
      <c r="Q198" s="89"/>
    </row>
    <row r="199" spans="1:17" ht="45.6" x14ac:dyDescent="0.3">
      <c r="A199" s="75" t="s">
        <v>180</v>
      </c>
      <c r="B199" s="76">
        <v>5.3245345704774787E-2</v>
      </c>
      <c r="C199" s="77">
        <v>5.6457170085413851E-2</v>
      </c>
      <c r="D199" s="77">
        <v>6.971428770522721E-2</v>
      </c>
      <c r="E199" s="77">
        <v>9.6698098261254001E-2</v>
      </c>
      <c r="F199" s="77">
        <v>4.6724312310076906E-2</v>
      </c>
      <c r="G199" s="77">
        <v>7.3093595197238959E-2</v>
      </c>
      <c r="H199" s="77">
        <v>0.14199353161691192</v>
      </c>
      <c r="I199" s="77">
        <v>0.12119985555200079</v>
      </c>
      <c r="J199" s="77">
        <v>2.0612202100252774E-2</v>
      </c>
      <c r="K199" s="79">
        <v>0</v>
      </c>
      <c r="L199" s="77">
        <v>5.9729223648622702E-2</v>
      </c>
      <c r="M199" s="77">
        <v>3.031728267767491E-2</v>
      </c>
      <c r="N199" s="77">
        <v>7.6591593728656468E-2</v>
      </c>
      <c r="O199" s="77">
        <v>5.6917868895781938E-2</v>
      </c>
      <c r="P199" s="78">
        <v>6.9620604669966418E-2</v>
      </c>
      <c r="Q199" s="89"/>
    </row>
    <row r="200" spans="1:17" ht="22.8" x14ac:dyDescent="0.3">
      <c r="A200" s="75" t="s">
        <v>55</v>
      </c>
      <c r="B200" s="76">
        <v>0.58686393750948418</v>
      </c>
      <c r="C200" s="77">
        <v>0.76386859562745713</v>
      </c>
      <c r="D200" s="77">
        <v>0.6896738328451002</v>
      </c>
      <c r="E200" s="77">
        <v>0.45467749216193953</v>
      </c>
      <c r="F200" s="77">
        <v>0.21275102033363155</v>
      </c>
      <c r="G200" s="77">
        <v>0.51885849447480659</v>
      </c>
      <c r="H200" s="77">
        <v>0.25490209697007998</v>
      </c>
      <c r="I200" s="77">
        <v>0.17100557778668449</v>
      </c>
      <c r="J200" s="77">
        <v>0.12141860664906035</v>
      </c>
      <c r="K200" s="77">
        <v>0.14481633606787411</v>
      </c>
      <c r="L200" s="77">
        <v>0.54010026292176849</v>
      </c>
      <c r="M200" s="77">
        <v>0.77596040665517252</v>
      </c>
      <c r="N200" s="77">
        <v>0.76427736457576101</v>
      </c>
      <c r="O200" s="77">
        <v>0.76944599213107501</v>
      </c>
      <c r="P200" s="78">
        <v>0.65823527977918217</v>
      </c>
      <c r="Q200" s="89"/>
    </row>
    <row r="201" spans="1:17" ht="68.400000000000006" x14ac:dyDescent="0.3">
      <c r="A201" s="75" t="s">
        <v>56</v>
      </c>
      <c r="B201" s="81">
        <v>2.7220448844587439</v>
      </c>
      <c r="C201" s="79">
        <v>2.2021289144170546</v>
      </c>
      <c r="D201" s="79">
        <v>1.8939418187776624</v>
      </c>
      <c r="E201" s="79">
        <v>1.8260074051170641</v>
      </c>
      <c r="F201" s="79">
        <v>1.7079500471023699</v>
      </c>
      <c r="G201" s="79">
        <v>2.1124614361177998</v>
      </c>
      <c r="H201" s="79">
        <v>2.0634716800828428</v>
      </c>
      <c r="I201" s="79">
        <v>2.2894739859252216</v>
      </c>
      <c r="J201" s="79">
        <v>1.8787687494847838</v>
      </c>
      <c r="K201" s="79">
        <v>1.4298465971636023</v>
      </c>
      <c r="L201" s="79">
        <v>2.7938333035146616</v>
      </c>
      <c r="M201" s="79">
        <v>2.465999199235946</v>
      </c>
      <c r="N201" s="79">
        <v>1.9804332748803366</v>
      </c>
      <c r="O201" s="79">
        <v>1.8609996846465018</v>
      </c>
      <c r="P201" s="80">
        <v>1.4027603337031507</v>
      </c>
      <c r="Q201" s="89"/>
    </row>
    <row r="202" spans="1:17" ht="34.200000000000003" x14ac:dyDescent="0.3">
      <c r="A202" s="75" t="s">
        <v>181</v>
      </c>
      <c r="B202" s="76">
        <v>0.25116481164914728</v>
      </c>
      <c r="C202" s="77">
        <v>0.3763308750799938</v>
      </c>
      <c r="D202" s="77">
        <v>0.37316213295387624</v>
      </c>
      <c r="E202" s="77">
        <v>0.17719812352656092</v>
      </c>
      <c r="F202" s="77">
        <v>3.9862095808595371E-2</v>
      </c>
      <c r="G202" s="77">
        <v>0.29121286824611808</v>
      </c>
      <c r="H202" s="77">
        <v>7.2083522679930886E-2</v>
      </c>
      <c r="I202" s="77">
        <v>3.7445622686039771E-2</v>
      </c>
      <c r="J202" s="77">
        <v>2.1558270646207068E-2</v>
      </c>
      <c r="K202" s="77">
        <v>9.8403553482695656E-5</v>
      </c>
      <c r="L202" s="77">
        <v>0.22123926239707495</v>
      </c>
      <c r="M202" s="77">
        <v>0.33836092218591213</v>
      </c>
      <c r="N202" s="77">
        <v>0.40276944234365686</v>
      </c>
      <c r="O202" s="77">
        <v>0.41245347478818895</v>
      </c>
      <c r="P202" s="78">
        <v>0.261923680925636</v>
      </c>
      <c r="Q202" s="89"/>
    </row>
    <row r="203" spans="1:17" ht="34.200000000000003" x14ac:dyDescent="0.3">
      <c r="A203" s="75" t="s">
        <v>182</v>
      </c>
      <c r="B203" s="76">
        <v>6.1907196408131623E-2</v>
      </c>
      <c r="C203" s="77">
        <v>5.6065544530568272E-2</v>
      </c>
      <c r="D203" s="77">
        <v>4.5205657953835382E-2</v>
      </c>
      <c r="E203" s="77">
        <v>2.1950663653162679E-2</v>
      </c>
      <c r="F203" s="77">
        <v>7.8157811193869456E-3</v>
      </c>
      <c r="G203" s="77">
        <v>5.3013178752878122E-2</v>
      </c>
      <c r="H203" s="77">
        <v>2.0523213580642775E-2</v>
      </c>
      <c r="I203" s="77">
        <v>7.6322291164842128E-3</v>
      </c>
      <c r="J203" s="77">
        <v>2.6388673592378981E-3</v>
      </c>
      <c r="K203" s="77">
        <v>4.347474091495199E-4</v>
      </c>
      <c r="L203" s="77">
        <v>4.8419507774757974E-2</v>
      </c>
      <c r="M203" s="77">
        <v>8.0623022961413285E-2</v>
      </c>
      <c r="N203" s="77">
        <v>4.6697488943156361E-2</v>
      </c>
      <c r="O203" s="77">
        <v>3.8275075017382414E-2</v>
      </c>
      <c r="P203" s="78">
        <v>3.3022662578559528E-2</v>
      </c>
      <c r="Q203" s="89"/>
    </row>
    <row r="204" spans="1:17" ht="34.200000000000003" x14ac:dyDescent="0.3">
      <c r="A204" s="75" t="s">
        <v>183</v>
      </c>
      <c r="B204" s="76">
        <v>4.5853914691205137E-2</v>
      </c>
      <c r="C204" s="77">
        <v>1.6533876636941319E-2</v>
      </c>
      <c r="D204" s="77">
        <v>1.1651306495815993E-2</v>
      </c>
      <c r="E204" s="77">
        <v>1.4019852928293025E-2</v>
      </c>
      <c r="F204" s="77">
        <v>4.9922366845742477E-3</v>
      </c>
      <c r="G204" s="77">
        <v>4.4729235220887287E-2</v>
      </c>
      <c r="H204" s="77">
        <v>1.5934944345035586E-2</v>
      </c>
      <c r="I204" s="77">
        <v>6.3096149793256289E-4</v>
      </c>
      <c r="J204" s="77">
        <v>1.5610311442559007E-3</v>
      </c>
      <c r="K204" s="79">
        <v>0</v>
      </c>
      <c r="L204" s="77">
        <v>5.0320398931615301E-2</v>
      </c>
      <c r="M204" s="77">
        <v>1.5340111368267286E-2</v>
      </c>
      <c r="N204" s="77">
        <v>6.5891269993952808E-3</v>
      </c>
      <c r="O204" s="77">
        <v>1.4076143000116519E-2</v>
      </c>
      <c r="P204" s="78">
        <v>1.9962876543771737E-2</v>
      </c>
      <c r="Q204" s="89"/>
    </row>
    <row r="205" spans="1:17" ht="34.200000000000003" x14ac:dyDescent="0.3">
      <c r="A205" s="75" t="s">
        <v>184</v>
      </c>
      <c r="B205" s="76">
        <v>2.8228538461812488E-2</v>
      </c>
      <c r="C205" s="77">
        <v>8.2999711703937856E-2</v>
      </c>
      <c r="D205" s="77">
        <v>0.11822278270357195</v>
      </c>
      <c r="E205" s="77">
        <v>0.10446389703479961</v>
      </c>
      <c r="F205" s="77">
        <v>3.6993418886612388E-2</v>
      </c>
      <c r="G205" s="77">
        <v>5.1589185136050889E-2</v>
      </c>
      <c r="H205" s="77">
        <v>1.5703948097354405E-2</v>
      </c>
      <c r="I205" s="77">
        <v>8.8319347011313956E-3</v>
      </c>
      <c r="J205" s="77">
        <v>3.2653761207656999E-3</v>
      </c>
      <c r="K205" s="77">
        <v>9.1630315257744087E-3</v>
      </c>
      <c r="L205" s="77">
        <v>1.580193203494511E-2</v>
      </c>
      <c r="M205" s="77">
        <v>5.9468170048911757E-2</v>
      </c>
      <c r="N205" s="77">
        <v>0.11306283593131451</v>
      </c>
      <c r="O205" s="77">
        <v>0.15268436024064388</v>
      </c>
      <c r="P205" s="78">
        <v>0.19670393939456279</v>
      </c>
      <c r="Q205" s="89"/>
    </row>
    <row r="206" spans="1:17" ht="34.200000000000003" x14ac:dyDescent="0.3">
      <c r="A206" s="75" t="s">
        <v>185</v>
      </c>
      <c r="B206" s="76">
        <v>3.6550434651465304E-3</v>
      </c>
      <c r="C206" s="77">
        <v>2.265322055923823E-3</v>
      </c>
      <c r="D206" s="77">
        <v>2.102524401973855E-3</v>
      </c>
      <c r="E206" s="77">
        <v>8.6520706557321261E-3</v>
      </c>
      <c r="F206" s="77">
        <v>6.3363251042198214E-3</v>
      </c>
      <c r="G206" s="77">
        <v>3.4640249558993996E-4</v>
      </c>
      <c r="H206" s="77">
        <v>1.0242875706024163E-3</v>
      </c>
      <c r="I206" s="77">
        <v>1.0789519439301373E-3</v>
      </c>
      <c r="J206" s="77">
        <v>5.6213698289672796E-4</v>
      </c>
      <c r="K206" s="77">
        <v>9.5556879256946075E-4</v>
      </c>
      <c r="L206" s="77">
        <v>1.9322455051896943E-3</v>
      </c>
      <c r="M206" s="77">
        <v>6.0910040074235372E-3</v>
      </c>
      <c r="N206" s="77">
        <v>1.1063991146139669E-3</v>
      </c>
      <c r="O206" s="77">
        <v>3.2037087061496028E-3</v>
      </c>
      <c r="P206" s="78">
        <v>2.2622926984440954E-2</v>
      </c>
      <c r="Q206" s="89"/>
    </row>
    <row r="207" spans="1:17" ht="34.200000000000003" x14ac:dyDescent="0.3">
      <c r="A207" s="75" t="s">
        <v>186</v>
      </c>
      <c r="B207" s="76">
        <v>2.2715988234546695E-4</v>
      </c>
      <c r="C207" s="77">
        <v>4.6689643985507756E-4</v>
      </c>
      <c r="D207" s="77">
        <v>1.1298202646346054E-3</v>
      </c>
      <c r="E207" s="77">
        <v>5.3375117261261918E-3</v>
      </c>
      <c r="F207" s="77">
        <v>3.4045347104167808E-3</v>
      </c>
      <c r="G207" s="77">
        <v>3.8876215470542882E-4</v>
      </c>
      <c r="H207" s="79">
        <v>0</v>
      </c>
      <c r="I207" s="79">
        <v>0</v>
      </c>
      <c r="J207" s="79">
        <v>0</v>
      </c>
      <c r="K207" s="79">
        <v>0</v>
      </c>
      <c r="L207" s="77">
        <v>3.3275404276157775E-4</v>
      </c>
      <c r="M207" s="77">
        <v>4.8261824616998292E-4</v>
      </c>
      <c r="N207" s="77">
        <v>1.7567188395766964E-3</v>
      </c>
      <c r="O207" s="77">
        <v>1.3417206667685508E-3</v>
      </c>
      <c r="P207" s="78">
        <v>1.3442719391915211E-2</v>
      </c>
      <c r="Q207" s="89"/>
    </row>
    <row r="208" spans="1:17" ht="22.8" x14ac:dyDescent="0.3">
      <c r="A208" s="75" t="s">
        <v>187</v>
      </c>
      <c r="B208" s="76">
        <v>1.6610481923439317E-4</v>
      </c>
      <c r="C208" s="77">
        <v>5.5315950441412875E-4</v>
      </c>
      <c r="D208" s="77">
        <v>2.0605873291306464E-3</v>
      </c>
      <c r="E208" s="79">
        <v>0</v>
      </c>
      <c r="F208" s="77">
        <v>1.9397351528555124E-4</v>
      </c>
      <c r="G208" s="77">
        <v>4.6034790215672286E-4</v>
      </c>
      <c r="H208" s="79">
        <v>0</v>
      </c>
      <c r="I208" s="79">
        <v>0</v>
      </c>
      <c r="J208" s="79">
        <v>0</v>
      </c>
      <c r="K208" s="79">
        <v>0</v>
      </c>
      <c r="L208" s="79">
        <v>0</v>
      </c>
      <c r="M208" s="79">
        <v>0</v>
      </c>
      <c r="N208" s="77">
        <v>2.2517074773490591E-3</v>
      </c>
      <c r="O208" s="77">
        <v>1.7523959782540159E-3</v>
      </c>
      <c r="P208" s="78">
        <v>3.2127898244441703E-4</v>
      </c>
      <c r="Q208" s="89"/>
    </row>
    <row r="209" spans="1:17" ht="34.200000000000003" x14ac:dyDescent="0.3">
      <c r="A209" s="75" t="s">
        <v>188</v>
      </c>
      <c r="B209" s="76">
        <v>7.1300902440646019E-2</v>
      </c>
      <c r="C209" s="77">
        <v>5.0256481029168493E-2</v>
      </c>
      <c r="D209" s="77">
        <v>5.9414192566352164E-2</v>
      </c>
      <c r="E209" s="77">
        <v>5.8593534844949982E-3</v>
      </c>
      <c r="F209" s="77">
        <v>2.8653745178936654E-3</v>
      </c>
      <c r="G209" s="77">
        <v>2.1613237393473612E-2</v>
      </c>
      <c r="H209" s="77">
        <v>6.8347518493520219E-3</v>
      </c>
      <c r="I209" s="77">
        <v>3.7748508685812535E-3</v>
      </c>
      <c r="J209" s="79">
        <v>0</v>
      </c>
      <c r="K209" s="79">
        <v>0</v>
      </c>
      <c r="L209" s="77">
        <v>7.562618515059337E-2</v>
      </c>
      <c r="M209" s="77">
        <v>6.0636890004866405E-2</v>
      </c>
      <c r="N209" s="77">
        <v>6.3037700730621551E-2</v>
      </c>
      <c r="O209" s="77">
        <v>6.1583666613603733E-2</v>
      </c>
      <c r="P209" s="78">
        <v>7.6653919250949326E-3</v>
      </c>
      <c r="Q209" s="89"/>
    </row>
    <row r="210" spans="1:17" ht="34.200000000000003" x14ac:dyDescent="0.3">
      <c r="A210" s="75" t="s">
        <v>189</v>
      </c>
      <c r="B210" s="76">
        <v>4.6949206129996597E-3</v>
      </c>
      <c r="C210" s="77">
        <v>1.5916907823615815E-3</v>
      </c>
      <c r="D210" s="77">
        <v>2.2173283557468679E-3</v>
      </c>
      <c r="E210" s="79">
        <v>0</v>
      </c>
      <c r="F210" s="77">
        <v>1.1183264304976071E-4</v>
      </c>
      <c r="G210" s="77">
        <v>3.8876215470542882E-4</v>
      </c>
      <c r="H210" s="79">
        <v>0</v>
      </c>
      <c r="I210" s="77">
        <v>3.0555923887808133E-4</v>
      </c>
      <c r="J210" s="79">
        <v>0</v>
      </c>
      <c r="K210" s="79">
        <v>0</v>
      </c>
      <c r="L210" s="77">
        <v>6.8773315001300012E-3</v>
      </c>
      <c r="M210" s="77">
        <v>3.7652462899499307E-4</v>
      </c>
      <c r="N210" s="77">
        <v>3.7427745606155422E-3</v>
      </c>
      <c r="O210" s="77">
        <v>1.4584724715598371E-3</v>
      </c>
      <c r="P210" s="80">
        <v>0</v>
      </c>
      <c r="Q210" s="89"/>
    </row>
    <row r="211" spans="1:17" ht="22.8" x14ac:dyDescent="0.3">
      <c r="A211" s="75" t="s">
        <v>190</v>
      </c>
      <c r="B211" s="76">
        <v>9.0925972988887454E-4</v>
      </c>
      <c r="C211" s="77">
        <v>5.5710701490352304E-3</v>
      </c>
      <c r="D211" s="77">
        <v>4.3318144528804994E-3</v>
      </c>
      <c r="E211" s="77">
        <v>1.2606983234559113E-3</v>
      </c>
      <c r="F211" s="79">
        <v>0</v>
      </c>
      <c r="G211" s="77">
        <v>5.6424750176642716E-4</v>
      </c>
      <c r="H211" s="79">
        <v>0</v>
      </c>
      <c r="I211" s="79">
        <v>0</v>
      </c>
      <c r="J211" s="79">
        <v>0</v>
      </c>
      <c r="K211" s="79">
        <v>0</v>
      </c>
      <c r="L211" s="77">
        <v>8.7831604536602232E-4</v>
      </c>
      <c r="M211" s="77">
        <v>8.5662884548715675E-3</v>
      </c>
      <c r="N211" s="79">
        <v>0</v>
      </c>
      <c r="O211" s="77">
        <v>7.8143583779162144E-3</v>
      </c>
      <c r="P211" s="78">
        <v>1.0671261628777062E-3</v>
      </c>
      <c r="Q211" s="89"/>
    </row>
    <row r="212" spans="1:17" ht="22.8" x14ac:dyDescent="0.3">
      <c r="A212" s="75" t="s">
        <v>191</v>
      </c>
      <c r="B212" s="76">
        <v>0.13027077027997619</v>
      </c>
      <c r="C212" s="77">
        <v>0.16193120287334276</v>
      </c>
      <c r="D212" s="77">
        <v>0.15229601617291452</v>
      </c>
      <c r="E212" s="77">
        <v>8.8760110972402717E-2</v>
      </c>
      <c r="F212" s="77">
        <v>3.681039568091693E-2</v>
      </c>
      <c r="G212" s="77">
        <v>0.1135321364883897</v>
      </c>
      <c r="H212" s="77">
        <v>5.8918239559263605E-2</v>
      </c>
      <c r="I212" s="77">
        <v>1.626050651914995E-2</v>
      </c>
      <c r="J212" s="77">
        <v>3.8110503094825728E-2</v>
      </c>
      <c r="K212" s="77">
        <v>1.5212417290210892E-3</v>
      </c>
      <c r="L212" s="77">
        <v>0.12681798680574613</v>
      </c>
      <c r="M212" s="77">
        <v>0.16386140202508245</v>
      </c>
      <c r="N212" s="77">
        <v>0.16692630881291654</v>
      </c>
      <c r="O212" s="77">
        <v>0.15443564150317377</v>
      </c>
      <c r="P212" s="78">
        <v>0.13673029865506789</v>
      </c>
      <c r="Q212" s="89"/>
    </row>
    <row r="213" spans="1:17" ht="22.8" x14ac:dyDescent="0.3">
      <c r="A213" s="75" t="s">
        <v>192</v>
      </c>
      <c r="B213" s="76">
        <v>5.1215290698019472E-2</v>
      </c>
      <c r="C213" s="77">
        <v>6.3748598621433158E-2</v>
      </c>
      <c r="D213" s="77">
        <v>5.6461730871272466E-2</v>
      </c>
      <c r="E213" s="77">
        <v>2.9491728020619584E-2</v>
      </c>
      <c r="F213" s="77">
        <v>9.2706115204068667E-3</v>
      </c>
      <c r="G213" s="77">
        <v>6.888650545309459E-2</v>
      </c>
      <c r="H213" s="77">
        <v>2.221137770993117E-2</v>
      </c>
      <c r="I213" s="77">
        <v>2.2376734032095693E-2</v>
      </c>
      <c r="J213" s="77">
        <v>3.8494428126324256E-3</v>
      </c>
      <c r="K213" s="79">
        <v>0</v>
      </c>
      <c r="L213" s="77">
        <v>5.8603496450470617E-2</v>
      </c>
      <c r="M213" s="77">
        <v>4.1803844298949469E-2</v>
      </c>
      <c r="N213" s="77">
        <v>7.6260917515170362E-2</v>
      </c>
      <c r="O213" s="77">
        <v>4.7518816396185083E-2</v>
      </c>
      <c r="P213" s="78">
        <v>3.1266308954587735E-2</v>
      </c>
      <c r="Q213" s="89"/>
    </row>
    <row r="214" spans="1:17" ht="22.8" x14ac:dyDescent="0.3">
      <c r="A214" s="75" t="s">
        <v>193</v>
      </c>
      <c r="B214" s="76">
        <v>0.14203865796477255</v>
      </c>
      <c r="C214" s="77">
        <v>4.4986559534632292E-2</v>
      </c>
      <c r="D214" s="77">
        <v>4.374208862631597E-2</v>
      </c>
      <c r="E214" s="77">
        <v>1.6579421095919544E-2</v>
      </c>
      <c r="F214" s="77">
        <v>8.4142595908211232E-3</v>
      </c>
      <c r="G214" s="77">
        <v>6.6218769797209087E-2</v>
      </c>
      <c r="H214" s="77">
        <v>5.7157183635957801E-3</v>
      </c>
      <c r="I214" s="77">
        <v>1.6106273165386752E-3</v>
      </c>
      <c r="J214" s="77">
        <v>5.0173786167094928E-3</v>
      </c>
      <c r="K214" s="77">
        <v>2.6003193635977827E-4</v>
      </c>
      <c r="L214" s="77">
        <v>0.16416006144224687</v>
      </c>
      <c r="M214" s="77">
        <v>5.5997255040132192E-2</v>
      </c>
      <c r="N214" s="77">
        <v>4.0309969410031593E-2</v>
      </c>
      <c r="O214" s="77">
        <v>5.0137568597106982E-2</v>
      </c>
      <c r="P214" s="78">
        <v>3.2124270654346747E-2</v>
      </c>
      <c r="Q214" s="89"/>
    </row>
    <row r="215" spans="1:17" ht="22.8" x14ac:dyDescent="0.3">
      <c r="A215" s="75" t="s">
        <v>194</v>
      </c>
      <c r="B215" s="76">
        <v>6.0706560375168341E-2</v>
      </c>
      <c r="C215" s="77">
        <v>8.0514141059394501E-2</v>
      </c>
      <c r="D215" s="77">
        <v>8.8592335623237248E-2</v>
      </c>
      <c r="E215" s="77">
        <v>6.5660042383111503E-2</v>
      </c>
      <c r="F215" s="77">
        <v>1.3157580401673379E-2</v>
      </c>
      <c r="G215" s="77">
        <v>6.256995005936157E-2</v>
      </c>
      <c r="H215" s="77">
        <v>2.9692120023529816E-2</v>
      </c>
      <c r="I215" s="77">
        <v>1.9798879241256103E-3</v>
      </c>
      <c r="J215" s="77">
        <v>4.3387512810264765E-3</v>
      </c>
      <c r="K215" s="79">
        <v>0</v>
      </c>
      <c r="L215" s="77">
        <v>5.6658597015630509E-2</v>
      </c>
      <c r="M215" s="77">
        <v>6.3752169005711026E-2</v>
      </c>
      <c r="N215" s="77">
        <v>0.11412007109023102</v>
      </c>
      <c r="O215" s="77">
        <v>7.863772133516217E-2</v>
      </c>
      <c r="P215" s="78">
        <v>0.10908463790702437</v>
      </c>
      <c r="Q215" s="89"/>
    </row>
    <row r="216" spans="1:17" ht="22.8" x14ac:dyDescent="0.3">
      <c r="A216" s="75" t="s">
        <v>195</v>
      </c>
      <c r="B216" s="76">
        <v>3.2135191167770319E-2</v>
      </c>
      <c r="C216" s="77">
        <v>2.1702731187039803E-2</v>
      </c>
      <c r="D216" s="77">
        <v>1.3725899172082412E-2</v>
      </c>
      <c r="E216" s="77">
        <v>1.9082433516657994E-2</v>
      </c>
      <c r="F216" s="77">
        <v>6.9474540343263729E-3</v>
      </c>
      <c r="G216" s="77">
        <v>2.3536537417025952E-2</v>
      </c>
      <c r="H216" s="77">
        <v>9.5693859603579526E-3</v>
      </c>
      <c r="I216" s="77">
        <v>5.9465289647202459E-3</v>
      </c>
      <c r="J216" s="77">
        <v>5.9599984995702983E-4</v>
      </c>
      <c r="K216" s="77">
        <v>2.1340842740851418E-3</v>
      </c>
      <c r="L216" s="77">
        <v>3.521604373082645E-2</v>
      </c>
      <c r="M216" s="77">
        <v>2.5991351073416474E-2</v>
      </c>
      <c r="N216" s="77">
        <v>1.2063627196109865E-2</v>
      </c>
      <c r="O216" s="77">
        <v>1.6638253184473064E-2</v>
      </c>
      <c r="P216" s="78">
        <v>3.0971692759340572E-2</v>
      </c>
      <c r="Q216" s="89"/>
    </row>
    <row r="217" spans="1:17" ht="34.200000000000003" x14ac:dyDescent="0.3">
      <c r="A217" s="75" t="s">
        <v>196</v>
      </c>
      <c r="B217" s="76">
        <v>4.4355041300341499E-2</v>
      </c>
      <c r="C217" s="77">
        <v>9.3169562165395878E-3</v>
      </c>
      <c r="D217" s="77">
        <v>8.5318194801826831E-3</v>
      </c>
      <c r="E217" s="77">
        <v>1.2678801707303466E-2</v>
      </c>
      <c r="F217" s="77">
        <v>6.0209513209741839E-3</v>
      </c>
      <c r="G217" s="77">
        <v>1.6650829860560365E-2</v>
      </c>
      <c r="H217" s="77">
        <v>1.558682565179384E-2</v>
      </c>
      <c r="I217" s="77">
        <v>4.6682250124380941E-4</v>
      </c>
      <c r="J217" s="77">
        <v>2.8523823864313623E-3</v>
      </c>
      <c r="K217" s="77">
        <v>2.3856852620247733E-4</v>
      </c>
      <c r="L217" s="77">
        <v>5.9953375634861895E-2</v>
      </c>
      <c r="M217" s="77">
        <v>7.7881707080875258E-3</v>
      </c>
      <c r="N217" s="77">
        <v>7.0192139655077266E-3</v>
      </c>
      <c r="O217" s="77">
        <v>8.3131308045586751E-3</v>
      </c>
      <c r="P217" s="78">
        <v>1.9289824836691529E-2</v>
      </c>
      <c r="Q217" s="89"/>
    </row>
    <row r="218" spans="1:17" ht="45.6" x14ac:dyDescent="0.3">
      <c r="A218" s="75" t="s">
        <v>197</v>
      </c>
      <c r="B218" s="76">
        <v>0.35956591486652612</v>
      </c>
      <c r="C218" s="77">
        <v>0.4007602857404261</v>
      </c>
      <c r="D218" s="77">
        <v>0.34505664577119499</v>
      </c>
      <c r="E218" s="77">
        <v>0.12714491605309333</v>
      </c>
      <c r="F218" s="77">
        <v>7.7221543408234616E-2</v>
      </c>
      <c r="G218" s="77">
        <v>0.29786585915682551</v>
      </c>
      <c r="H218" s="77">
        <v>8.0895662129663579E-2</v>
      </c>
      <c r="I218" s="77">
        <v>5.2895930727582849E-2</v>
      </c>
      <c r="J218" s="77">
        <v>5.6667341180753207E-2</v>
      </c>
      <c r="K218" s="77">
        <v>6.3602741649737393E-2</v>
      </c>
      <c r="L218" s="77">
        <v>0.31778059963751232</v>
      </c>
      <c r="M218" s="77">
        <v>0.43958532140971845</v>
      </c>
      <c r="N218" s="77">
        <v>0.40148009916120159</v>
      </c>
      <c r="O218" s="77">
        <v>0.36152217621223781</v>
      </c>
      <c r="P218" s="78">
        <v>0.17848508816478931</v>
      </c>
      <c r="Q218" s="89"/>
    </row>
    <row r="219" spans="1:17" ht="57" x14ac:dyDescent="0.3">
      <c r="A219" s="75" t="s">
        <v>198</v>
      </c>
      <c r="B219" s="76">
        <v>0.13671506077116893</v>
      </c>
      <c r="C219" s="77">
        <v>0.22534805119057019</v>
      </c>
      <c r="D219" s="77">
        <v>0.26604412076059086</v>
      </c>
      <c r="E219" s="77">
        <v>0.19272356031809723</v>
      </c>
      <c r="F219" s="77">
        <v>9.546116199291782E-2</v>
      </c>
      <c r="G219" s="77">
        <v>0.17325532595999926</v>
      </c>
      <c r="H219" s="77">
        <v>0.13094604714779334</v>
      </c>
      <c r="I219" s="77">
        <v>6.5558269500229513E-2</v>
      </c>
      <c r="J219" s="77">
        <v>7.3898669604405082E-2</v>
      </c>
      <c r="K219" s="77">
        <v>3.2932941583761158E-2</v>
      </c>
      <c r="L219" s="77">
        <v>0.11384131691132796</v>
      </c>
      <c r="M219" s="77">
        <v>0.23223098624735869</v>
      </c>
      <c r="N219" s="77">
        <v>0.23093421200003414</v>
      </c>
      <c r="O219" s="77">
        <v>0.28585985115448176</v>
      </c>
      <c r="P219" s="78">
        <v>0.29399178164517276</v>
      </c>
      <c r="Q219" s="89"/>
    </row>
    <row r="220" spans="1:17" ht="57" x14ac:dyDescent="0.3">
      <c r="A220" s="75" t="s">
        <v>199</v>
      </c>
      <c r="B220" s="76">
        <v>2.0020298524356706E-2</v>
      </c>
      <c r="C220" s="77">
        <v>3.8340904731866701E-2</v>
      </c>
      <c r="D220" s="77">
        <v>4.4757791146768394E-2</v>
      </c>
      <c r="E220" s="77">
        <v>5.5917758193353158E-2</v>
      </c>
      <c r="F220" s="77">
        <v>5.3203993608824336E-2</v>
      </c>
      <c r="G220" s="77">
        <v>3.901421121188952E-2</v>
      </c>
      <c r="H220" s="77">
        <v>2.6328766355843806E-2</v>
      </c>
      <c r="I220" s="77">
        <v>1.6264654648796142E-2</v>
      </c>
      <c r="J220" s="77">
        <v>4.7957788259231596E-2</v>
      </c>
      <c r="K220" s="77">
        <v>8.9508411245858271E-3</v>
      </c>
      <c r="L220" s="77">
        <v>1.2705049412523178E-2</v>
      </c>
      <c r="M220" s="77">
        <v>3.6774524552424095E-2</v>
      </c>
      <c r="N220" s="77">
        <v>4.3562919734016804E-2</v>
      </c>
      <c r="O220" s="77">
        <v>5.0707040611354628E-2</v>
      </c>
      <c r="P220" s="78">
        <v>0.11624058885072405</v>
      </c>
      <c r="Q220" s="89"/>
    </row>
    <row r="221" spans="1:17" ht="22.8" x14ac:dyDescent="0.3">
      <c r="A221" s="75" t="s">
        <v>200</v>
      </c>
      <c r="B221" s="76">
        <v>7.8019683686433522E-3</v>
      </c>
      <c r="C221" s="77">
        <v>1.7912517914034524E-2</v>
      </c>
      <c r="D221" s="77">
        <v>1.8179842593813045E-2</v>
      </c>
      <c r="E221" s="77">
        <v>1.8979148403481885E-2</v>
      </c>
      <c r="F221" s="77">
        <v>4.9436176197154881E-3</v>
      </c>
      <c r="G221" s="77">
        <v>2.4329137166121304E-3</v>
      </c>
      <c r="H221" s="77">
        <v>1.5080462624810423E-2</v>
      </c>
      <c r="I221" s="77">
        <v>2.5056894242624682E-3</v>
      </c>
      <c r="J221" s="77">
        <v>1.0477845125334627E-3</v>
      </c>
      <c r="K221" s="77">
        <v>8.7795854362449663E-4</v>
      </c>
      <c r="L221" s="77">
        <v>6.4675106357411699E-3</v>
      </c>
      <c r="M221" s="77">
        <v>1.5206650335044571E-2</v>
      </c>
      <c r="N221" s="77">
        <v>2.7741996473034734E-2</v>
      </c>
      <c r="O221" s="77">
        <v>1.817145246849115E-2</v>
      </c>
      <c r="P221" s="78">
        <v>2.5694904937311455E-2</v>
      </c>
      <c r="Q221" s="89"/>
    </row>
    <row r="222" spans="1:17" ht="22.8" x14ac:dyDescent="0.3">
      <c r="A222" s="75" t="s">
        <v>201</v>
      </c>
      <c r="B222" s="76">
        <v>1.3775992172264852E-3</v>
      </c>
      <c r="C222" s="77">
        <v>3.1612984606186685E-3</v>
      </c>
      <c r="D222" s="77">
        <v>3.5874697028594636E-3</v>
      </c>
      <c r="E222" s="77">
        <v>1.5359633435578276E-3</v>
      </c>
      <c r="F222" s="77">
        <v>1.114678908312301E-3</v>
      </c>
      <c r="G222" s="79">
        <v>0</v>
      </c>
      <c r="H222" s="79">
        <v>0</v>
      </c>
      <c r="I222" s="79">
        <v>0</v>
      </c>
      <c r="J222" s="77">
        <v>3.2909667684930142E-3</v>
      </c>
      <c r="K222" s="79">
        <v>0</v>
      </c>
      <c r="L222" s="77">
        <v>1.330015197652016E-3</v>
      </c>
      <c r="M222" s="77">
        <v>2.0770330803242211E-3</v>
      </c>
      <c r="N222" s="77">
        <v>4.1787573484868765E-3</v>
      </c>
      <c r="O222" s="77">
        <v>4.6924911782874768E-3</v>
      </c>
      <c r="P222" s="78">
        <v>2.5832765269671524E-3</v>
      </c>
      <c r="Q222" s="89"/>
    </row>
    <row r="223" spans="1:17" ht="22.8" x14ac:dyDescent="0.3">
      <c r="A223" s="75" t="s">
        <v>202</v>
      </c>
      <c r="B223" s="81">
        <v>0</v>
      </c>
      <c r="C223" s="79">
        <v>0</v>
      </c>
      <c r="D223" s="79">
        <v>0</v>
      </c>
      <c r="E223" s="79">
        <v>0</v>
      </c>
      <c r="F223" s="77">
        <v>7.4386389399776626E-3</v>
      </c>
      <c r="G223" s="79">
        <v>0</v>
      </c>
      <c r="H223" s="79">
        <v>0</v>
      </c>
      <c r="I223" s="77">
        <v>2.5571216984002925E-4</v>
      </c>
      <c r="J223" s="79">
        <v>0</v>
      </c>
      <c r="K223" s="77">
        <v>2.4976001842499128E-5</v>
      </c>
      <c r="L223" s="79">
        <v>0</v>
      </c>
      <c r="M223" s="79">
        <v>0</v>
      </c>
      <c r="N223" s="79">
        <v>0</v>
      </c>
      <c r="O223" s="79">
        <v>0</v>
      </c>
      <c r="P223" s="78">
        <v>1.2153066226344622E-2</v>
      </c>
      <c r="Q223" s="89"/>
    </row>
    <row r="224" spans="1:17" ht="15" thickBot="1" x14ac:dyDescent="0.35">
      <c r="A224" s="82" t="s">
        <v>57</v>
      </c>
      <c r="B224" s="96">
        <v>5573.4646463609142</v>
      </c>
      <c r="C224" s="95">
        <v>10109.338561157545</v>
      </c>
      <c r="D224" s="95">
        <v>10374.309029674643</v>
      </c>
      <c r="E224" s="95">
        <v>4108.3434785792224</v>
      </c>
      <c r="F224" s="95">
        <v>3468.2089192472904</v>
      </c>
      <c r="G224" s="95">
        <v>5297.4487482611166</v>
      </c>
      <c r="H224" s="95">
        <v>2216.5073449120432</v>
      </c>
      <c r="I224" s="95">
        <v>891.78593943151554</v>
      </c>
      <c r="J224" s="95">
        <v>4022.2175495082047</v>
      </c>
      <c r="K224" s="95">
        <v>1411.7148987488797</v>
      </c>
      <c r="L224" s="95">
        <v>5316.4404267621521</v>
      </c>
      <c r="M224" s="95">
        <v>10886.282302262287</v>
      </c>
      <c r="N224" s="95">
        <v>8810.9712870135609</v>
      </c>
      <c r="O224" s="95">
        <v>12164.058425241656</v>
      </c>
      <c r="P224" s="85">
        <v>7103.0005504503088</v>
      </c>
      <c r="Q224" s="89"/>
    </row>
  </sheetData>
  <mergeCells count="34">
    <mergeCell ref="A82:A83"/>
    <mergeCell ref="B82:F82"/>
    <mergeCell ref="G82:K82"/>
    <mergeCell ref="L82:P82"/>
    <mergeCell ref="C28:E28"/>
    <mergeCell ref="C29:E29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  <mergeCell ref="C47:E47"/>
    <mergeCell ref="C8:C9"/>
    <mergeCell ref="C10:I10"/>
    <mergeCell ref="C5:I5"/>
    <mergeCell ref="C6:D7"/>
    <mergeCell ref="E6:F6"/>
    <mergeCell ref="H6:H7"/>
    <mergeCell ref="I6:I7"/>
    <mergeCell ref="C16:I16"/>
    <mergeCell ref="C17:D18"/>
    <mergeCell ref="E17:F17"/>
    <mergeCell ref="H17:H18"/>
    <mergeCell ref="I17:I18"/>
    <mergeCell ref="C19:C20"/>
    <mergeCell ref="C21:I21"/>
  </mergeCells>
  <pageMargins left="0.25" right="0.2" top="0.25" bottom="0.25" header="0.55000000000000004" footer="0.05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AE0831C707134784A3BA44305DA90A" ma:contentTypeVersion="13" ma:contentTypeDescription="Create a new document." ma:contentTypeScope="" ma:versionID="91ab9eab4496ffb49e811c6c22479552">
  <xsd:schema xmlns:xsd="http://www.w3.org/2001/XMLSchema" xmlns:xs="http://www.w3.org/2001/XMLSchema" xmlns:p="http://schemas.microsoft.com/office/2006/metadata/properties" xmlns:ns3="47a3d47e-9678-4ccf-8d82-9d6b734108d4" xmlns:ns4="b9393414-3d9e-4f4a-afe4-c2ba6d859307" targetNamespace="http://schemas.microsoft.com/office/2006/metadata/properties" ma:root="true" ma:fieldsID="a2339f61e5832248b762e85b11f9d531" ns3:_="" ns4:_="">
    <xsd:import namespace="47a3d47e-9678-4ccf-8d82-9d6b734108d4"/>
    <xsd:import namespace="b9393414-3d9e-4f4a-afe4-c2ba6d8593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3d47e-9678-4ccf-8d82-9d6b73410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93414-3d9e-4f4a-afe4-c2ba6d8593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6B12A4-259C-41DE-9398-06B3F2CDB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a3d47e-9678-4ccf-8d82-9d6b734108d4"/>
    <ds:schemaRef ds:uri="b9393414-3d9e-4f4a-afe4-c2ba6d859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2021-11-01T19:48:38Z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0x010100C4AE0831C707134784A3BA44305DA90A</vt:lpwstr>
  </property>
</Properties>
</file>